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170" windowWidth="15120" windowHeight="2910" tabRatio="763" activeTab="1"/>
  </bookViews>
  <sheets>
    <sheet name="Мощность по ячейкам" sheetId="19" r:id="rId1"/>
    <sheet name="Мощность по ПС" sheetId="20" r:id="rId2"/>
  </sheets>
  <externalReferences>
    <externalReference r:id="rId3"/>
  </externalReferences>
  <definedNames>
    <definedName name="_xlnm._FilterDatabase" localSheetId="1" hidden="1">'Мощность по ПС'!$A$3:$D$66</definedName>
    <definedName name="_xlnm._FilterDatabase" localSheetId="0" hidden="1">'Мощность по ячейкам'!$A$4:$G$312</definedName>
    <definedName name="MmExcelLinker_05B1AD79_444D_425E_8AD2_B39375E134EB" localSheetId="1">Мощность по [1]ячейкам!$I$63:$I$63</definedName>
    <definedName name="MmExcelLinker_05B1AD79_444D_425E_8AD2_B39375E134EB">Мощность по [1]ячейкам!$I$63:$I$63</definedName>
    <definedName name="_xlnm.Print_Area" localSheetId="1">'Мощность по ПС'!$A$1:$G$75</definedName>
    <definedName name="_xlnm.Print_Area" localSheetId="0">'Мощность по ячейкам'!$A$2:$G$312</definedName>
  </definedNames>
  <calcPr calcId="152511"/>
</workbook>
</file>

<file path=xl/calcChain.xml><?xml version="1.0" encoding="utf-8"?>
<calcChain xmlns="http://schemas.openxmlformats.org/spreadsheetml/2006/main">
  <c r="G67" i="20" l="1"/>
  <c r="K133" i="19" l="1"/>
  <c r="J133" i="19"/>
  <c r="I133" i="19"/>
  <c r="J15" i="20" l="1"/>
  <c r="J66" i="20"/>
  <c r="J65" i="20"/>
  <c r="J64" i="20"/>
  <c r="J63" i="20"/>
  <c r="J62" i="20"/>
  <c r="J61" i="20"/>
  <c r="J60" i="20"/>
  <c r="J59" i="20"/>
  <c r="J58" i="20"/>
  <c r="J57" i="20"/>
  <c r="J56" i="20"/>
  <c r="J55" i="20"/>
  <c r="J54" i="20"/>
  <c r="J53" i="20"/>
  <c r="J52" i="20"/>
  <c r="J51" i="20"/>
  <c r="J50" i="20"/>
  <c r="J49" i="20"/>
  <c r="J48" i="20"/>
  <c r="J47" i="20"/>
  <c r="J46" i="20"/>
  <c r="J45" i="20"/>
  <c r="J44" i="20"/>
  <c r="J43" i="20"/>
  <c r="J42" i="20"/>
  <c r="J41" i="20"/>
  <c r="J40" i="20"/>
  <c r="J39" i="20"/>
  <c r="J38" i="20"/>
  <c r="J37" i="20"/>
  <c r="J36" i="20"/>
  <c r="J35" i="20"/>
  <c r="J34" i="20"/>
  <c r="J33" i="20"/>
  <c r="J32" i="20"/>
  <c r="J31" i="20"/>
  <c r="J30" i="20"/>
  <c r="J29" i="20"/>
  <c r="J28" i="20"/>
  <c r="J27" i="20"/>
  <c r="J26" i="20"/>
  <c r="J25" i="20"/>
  <c r="J24" i="20"/>
  <c r="J23" i="20"/>
  <c r="J22" i="20"/>
  <c r="J21" i="20"/>
  <c r="J20" i="20"/>
  <c r="J19" i="20"/>
  <c r="J18" i="20"/>
  <c r="J17" i="20"/>
  <c r="J16" i="20"/>
  <c r="J14" i="20"/>
  <c r="J13" i="20"/>
  <c r="J12" i="20"/>
  <c r="J11" i="20"/>
  <c r="J10" i="20"/>
  <c r="J9" i="20"/>
  <c r="J8" i="20"/>
  <c r="J7" i="20"/>
  <c r="J6" i="20"/>
  <c r="J5" i="20"/>
  <c r="J4" i="20"/>
  <c r="J96" i="19"/>
  <c r="I96" i="19"/>
  <c r="K90" i="19"/>
  <c r="I90" i="19"/>
  <c r="J90" i="19"/>
  <c r="K96" i="19" l="1"/>
  <c r="J88" i="19" l="1"/>
  <c r="I88" i="19"/>
  <c r="K88" i="19"/>
  <c r="J85" i="19"/>
  <c r="K85" i="19" s="1"/>
  <c r="I85" i="19"/>
  <c r="J80" i="19"/>
  <c r="K80" i="19" s="1"/>
  <c r="I80" i="19"/>
  <c r="J75" i="19"/>
  <c r="I75" i="19"/>
  <c r="J62" i="19"/>
  <c r="J43" i="19"/>
  <c r="I43" i="19"/>
  <c r="K43" i="19" s="1"/>
  <c r="J21" i="19"/>
  <c r="I21" i="19"/>
  <c r="J5" i="19"/>
  <c r="I5" i="19"/>
  <c r="K5" i="19" s="1"/>
  <c r="K21" i="19" l="1"/>
  <c r="K75" i="19"/>
  <c r="F74" i="19"/>
  <c r="F64" i="19"/>
  <c r="I62" i="19" l="1"/>
  <c r="K62" i="19" s="1"/>
  <c r="R5" i="19"/>
  <c r="R6" i="19"/>
  <c r="R7" i="19"/>
  <c r="R8" i="19"/>
  <c r="R9" i="19"/>
  <c r="R10" i="19"/>
  <c r="R11" i="19"/>
  <c r="R12" i="19"/>
  <c r="R13" i="19"/>
  <c r="R14" i="19"/>
  <c r="R15" i="19"/>
  <c r="R16" i="19"/>
  <c r="R17" i="19"/>
  <c r="R18" i="19"/>
  <c r="R19" i="19"/>
  <c r="R20" i="19"/>
  <c r="R21" i="19"/>
  <c r="R22" i="19"/>
  <c r="R23" i="19"/>
  <c r="R24" i="19"/>
  <c r="R25" i="19"/>
  <c r="R26" i="19"/>
  <c r="R27" i="19"/>
  <c r="R28" i="19"/>
  <c r="R29" i="19"/>
  <c r="R30" i="19"/>
  <c r="R31" i="19"/>
  <c r="R32" i="19"/>
  <c r="R33" i="19"/>
  <c r="R34" i="19"/>
  <c r="R35" i="19"/>
  <c r="R36" i="19"/>
  <c r="R37" i="19"/>
  <c r="R38" i="19"/>
  <c r="R39" i="19"/>
  <c r="R40" i="19"/>
  <c r="R41" i="19"/>
  <c r="R42" i="19"/>
  <c r="R43" i="19"/>
  <c r="R44" i="19"/>
  <c r="R45" i="19"/>
  <c r="R46" i="19"/>
  <c r="R47" i="19"/>
  <c r="R48" i="19"/>
  <c r="R49" i="19"/>
  <c r="R50" i="19"/>
  <c r="R51" i="19"/>
  <c r="R52" i="19"/>
  <c r="R53" i="19"/>
  <c r="R54" i="19"/>
  <c r="R55" i="19"/>
  <c r="R56" i="19"/>
  <c r="R57" i="19"/>
  <c r="R58" i="19"/>
  <c r="R59" i="19"/>
  <c r="R60" i="19"/>
  <c r="R61" i="19"/>
  <c r="R62" i="19"/>
  <c r="R63" i="19"/>
  <c r="R64" i="19"/>
  <c r="R65" i="19"/>
  <c r="R66" i="19"/>
  <c r="R67" i="19"/>
  <c r="R68" i="19"/>
  <c r="R69" i="19"/>
  <c r="R70" i="19"/>
  <c r="R71" i="19"/>
  <c r="R72" i="19"/>
  <c r="R73" i="19"/>
  <c r="R74" i="19"/>
  <c r="R75" i="19"/>
  <c r="R76" i="19"/>
  <c r="R77" i="19"/>
  <c r="R78" i="19"/>
  <c r="R79" i="19"/>
  <c r="R80" i="19"/>
  <c r="R81" i="19"/>
  <c r="R82" i="19"/>
  <c r="R83" i="19"/>
  <c r="R84" i="19"/>
  <c r="R89" i="19"/>
  <c r="R305" i="19"/>
  <c r="R308" i="19"/>
  <c r="R94" i="19"/>
  <c r="R95" i="19"/>
  <c r="R96" i="19"/>
  <c r="R97" i="19"/>
  <c r="R98" i="19"/>
  <c r="R99" i="19"/>
  <c r="R100" i="19"/>
  <c r="R101" i="19"/>
  <c r="R102" i="19"/>
  <c r="R103" i="19"/>
  <c r="R104" i="19"/>
  <c r="R105" i="19"/>
  <c r="R106" i="19"/>
  <c r="R107" i="19"/>
  <c r="R108" i="19"/>
  <c r="R109" i="19"/>
  <c r="R110" i="19"/>
  <c r="R114" i="19"/>
  <c r="R115" i="19"/>
  <c r="R118" i="19"/>
  <c r="R119" i="19"/>
  <c r="R120" i="19"/>
  <c r="R121" i="19"/>
  <c r="R122" i="19"/>
  <c r="R123" i="19"/>
  <c r="R124" i="19"/>
  <c r="R125" i="19"/>
  <c r="R126" i="19"/>
  <c r="R127" i="19"/>
  <c r="R128" i="19"/>
  <c r="R129" i="19"/>
  <c r="R130" i="19"/>
  <c r="R131" i="19"/>
  <c r="R132" i="19"/>
  <c r="R133" i="19"/>
  <c r="R134" i="19"/>
  <c r="R135" i="19"/>
  <c r="R136" i="19"/>
  <c r="R137" i="19"/>
  <c r="R138" i="19"/>
  <c r="R139" i="19"/>
  <c r="R140" i="19"/>
  <c r="R141" i="19"/>
  <c r="R142" i="19"/>
  <c r="R143" i="19"/>
  <c r="R144" i="19"/>
  <c r="R145" i="19"/>
  <c r="R146" i="19"/>
  <c r="R147" i="19"/>
  <c r="R148" i="19"/>
  <c r="R149" i="19"/>
  <c r="R150" i="19"/>
  <c r="R151" i="19"/>
  <c r="R152" i="19"/>
  <c r="R153" i="19"/>
  <c r="R154" i="19"/>
  <c r="R155" i="19"/>
  <c r="R156" i="19"/>
  <c r="R157" i="19"/>
  <c r="R158" i="19"/>
  <c r="R159" i="19"/>
  <c r="R160" i="19"/>
  <c r="R161" i="19"/>
  <c r="R162" i="19"/>
  <c r="R163" i="19"/>
  <c r="R164" i="19"/>
  <c r="R165" i="19"/>
  <c r="R166" i="19"/>
  <c r="R167" i="19"/>
  <c r="R168" i="19"/>
  <c r="R169" i="19"/>
  <c r="R170" i="19"/>
  <c r="R171" i="19"/>
  <c r="R172" i="19"/>
  <c r="R173" i="19"/>
  <c r="R174" i="19"/>
  <c r="R175" i="19"/>
  <c r="R177" i="19"/>
  <c r="R178" i="19"/>
  <c r="R179" i="19"/>
  <c r="R180" i="19"/>
  <c r="R181" i="19"/>
  <c r="R182" i="19"/>
  <c r="R183" i="19"/>
  <c r="R184" i="19"/>
  <c r="R185" i="19"/>
  <c r="R186" i="19"/>
  <c r="R187" i="19"/>
  <c r="R188" i="19"/>
  <c r="R189" i="19"/>
  <c r="R190" i="19"/>
  <c r="R191" i="19"/>
  <c r="R192" i="19"/>
  <c r="R193" i="19"/>
  <c r="R194" i="19"/>
  <c r="R195" i="19"/>
  <c r="R196" i="19"/>
  <c r="R197" i="19"/>
  <c r="R198" i="19"/>
  <c r="R199" i="19"/>
  <c r="R200" i="19"/>
  <c r="R201" i="19"/>
  <c r="R202" i="19"/>
  <c r="R203" i="19"/>
  <c r="R204" i="19"/>
  <c r="R205" i="19"/>
  <c r="R206" i="19"/>
  <c r="R207" i="19"/>
  <c r="R208" i="19"/>
  <c r="R209" i="19"/>
  <c r="R210" i="19"/>
  <c r="R211" i="19"/>
  <c r="R212" i="19"/>
  <c r="R213" i="19"/>
  <c r="R214" i="19"/>
  <c r="R215" i="19"/>
  <c r="R216" i="19"/>
  <c r="R217" i="19"/>
  <c r="R218" i="19"/>
  <c r="R219" i="19"/>
  <c r="R220" i="19"/>
  <c r="R221" i="19"/>
  <c r="R222" i="19"/>
  <c r="R223" i="19"/>
  <c r="R224" i="19"/>
  <c r="R225" i="19"/>
  <c r="R226" i="19"/>
  <c r="R227" i="19"/>
  <c r="R228" i="19"/>
  <c r="R229" i="19"/>
  <c r="R230" i="19"/>
  <c r="R231" i="19"/>
  <c r="R232" i="19"/>
  <c r="R233" i="19"/>
  <c r="R234" i="19"/>
  <c r="R235" i="19"/>
  <c r="R236" i="19"/>
  <c r="R237" i="19"/>
  <c r="R238" i="19"/>
  <c r="R239" i="19"/>
  <c r="R240" i="19"/>
  <c r="R241" i="19"/>
  <c r="R242" i="19"/>
  <c r="R243" i="19"/>
  <c r="R244" i="19"/>
  <c r="R245" i="19"/>
  <c r="R246" i="19"/>
  <c r="R247" i="19"/>
  <c r="R248" i="19"/>
  <c r="R249" i="19"/>
  <c r="R250" i="19"/>
  <c r="R251" i="19"/>
  <c r="R252" i="19"/>
  <c r="R253" i="19"/>
  <c r="R254" i="19"/>
  <c r="R255" i="19"/>
  <c r="R256" i="19"/>
  <c r="R257" i="19"/>
  <c r="R258" i="19"/>
  <c r="R259" i="19"/>
  <c r="R260" i="19"/>
  <c r="R261" i="19"/>
  <c r="R262" i="19"/>
  <c r="R263" i="19"/>
  <c r="R264" i="19"/>
  <c r="R265" i="19"/>
  <c r="R266" i="19"/>
  <c r="R267" i="19"/>
  <c r="R268" i="19"/>
  <c r="R269" i="19"/>
  <c r="R270" i="19"/>
  <c r="R271" i="19"/>
  <c r="R272" i="19"/>
  <c r="R273" i="19"/>
  <c r="R274" i="19"/>
  <c r="R275" i="19"/>
  <c r="R276" i="19"/>
  <c r="R277" i="19"/>
  <c r="R278" i="19"/>
  <c r="R279" i="19"/>
  <c r="R280" i="19"/>
  <c r="R281" i="19"/>
  <c r="R282" i="19"/>
  <c r="R283" i="19"/>
  <c r="R284" i="19"/>
  <c r="R285" i="19"/>
  <c r="R286" i="19"/>
  <c r="R287" i="19"/>
  <c r="R288" i="19"/>
  <c r="R289" i="19"/>
  <c r="R290" i="19"/>
  <c r="R291" i="19"/>
  <c r="R292" i="19"/>
  <c r="R293" i="19"/>
  <c r="R294" i="19"/>
  <c r="R295" i="19"/>
  <c r="R296" i="19"/>
  <c r="R297" i="19"/>
  <c r="R299" i="19"/>
  <c r="R300" i="19"/>
  <c r="R301" i="19"/>
  <c r="R302" i="19"/>
  <c r="R303" i="19"/>
  <c r="R304" i="19"/>
  <c r="R306" i="19"/>
  <c r="R307" i="19"/>
  <c r="R310" i="19"/>
  <c r="R311" i="19"/>
  <c r="R312" i="19"/>
  <c r="R93" i="19" l="1"/>
  <c r="R92" i="19"/>
  <c r="R91" i="19"/>
  <c r="R90" i="19"/>
  <c r="R87" i="19"/>
  <c r="R86" i="19"/>
  <c r="R85" i="19"/>
  <c r="R117" i="19"/>
  <c r="R113" i="19"/>
  <c r="R112" i="19"/>
  <c r="R111" i="19"/>
  <c r="R88" i="19"/>
  <c r="R116" i="19" l="1"/>
  <c r="R298" i="19"/>
  <c r="R309" i="19"/>
  <c r="F176" i="19" l="1"/>
  <c r="R176" i="19" l="1"/>
</calcChain>
</file>

<file path=xl/comments1.xml><?xml version="1.0" encoding="utf-8"?>
<comments xmlns="http://schemas.openxmlformats.org/spreadsheetml/2006/main">
  <authors>
    <author>Борис Швецов</author>
    <author>Борис</author>
  </authors>
  <commentList>
    <comment ref="E94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Акт целевой проверки №1906 от 10 мая 2012г.
Яч.9 - это ячейка Химпрома</t>
        </r>
      </text>
    </comment>
    <comment ref="E9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Акт целевой проверки №1906 от 10 мая 2012г.
Яч.9 - это ячейка Химпрома</t>
        </r>
      </text>
    </comment>
    <comment ref="F10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0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0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1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1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11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11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12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2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2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2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3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E146" authorId="1">
      <text>
        <r>
          <rPr>
            <b/>
            <sz val="8"/>
            <color indexed="81"/>
            <rFont val="Tahoma"/>
            <family val="2"/>
            <charset val="204"/>
          </rPr>
          <t>Борис: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  <r>
          <rPr>
            <sz val="10"/>
            <color indexed="81"/>
            <rFont val="Tahoma"/>
            <family val="2"/>
            <charset val="204"/>
          </rPr>
          <t>Расчет по ячейке 25, ячейка 20 - резерв</t>
        </r>
      </text>
    </comment>
    <comment ref="E15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переключено с 25 на 1 ячейку 12.11.12г. Акт</t>
        </r>
      </text>
    </comment>
    <comment ref="E154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переключено с 8 на 27 ячейку 20.04.12г. (Акт №7)</t>
        </r>
      </text>
    </comment>
    <comment ref="F15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5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5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5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8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19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1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2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2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3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4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РЖД</t>
        </r>
      </text>
    </comment>
    <comment ref="F24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4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4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4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4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59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0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1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2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3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4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5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26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D29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Новая точка Июнь 2011г.</t>
        </r>
      </text>
    </comment>
    <comment ref="F306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307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  <comment ref="F308" authorId="0">
      <text>
        <r>
          <rPr>
            <b/>
            <sz val="9"/>
            <color indexed="81"/>
            <rFont val="Tahoma"/>
            <family val="2"/>
            <charset val="204"/>
          </rPr>
          <t>Борис Швецов:</t>
        </r>
        <r>
          <rPr>
            <sz val="9"/>
            <color indexed="81"/>
            <rFont val="Tahoma"/>
            <family val="2"/>
            <charset val="204"/>
          </rPr>
          <t xml:space="preserve">
утверждено  РЖД</t>
        </r>
      </text>
    </comment>
  </commentList>
</comments>
</file>

<file path=xl/sharedStrings.xml><?xml version="1.0" encoding="utf-8"?>
<sst xmlns="http://schemas.openxmlformats.org/spreadsheetml/2006/main" count="1437" uniqueCount="395">
  <si>
    <t xml:space="preserve"> №                 пп</t>
  </si>
  <si>
    <t>Филиал ГУЭП "Облкоммунэнерго"</t>
  </si>
  <si>
    <t>Наименование                             головного                                        источника</t>
  </si>
  <si>
    <t>Ангарские электрические сети</t>
  </si>
  <si>
    <t>яч.1а</t>
  </si>
  <si>
    <t>яч.3</t>
  </si>
  <si>
    <t>яч.4</t>
  </si>
  <si>
    <t>яч.7</t>
  </si>
  <si>
    <t>яч.8</t>
  </si>
  <si>
    <t>яч.9</t>
  </si>
  <si>
    <t>яч.11</t>
  </si>
  <si>
    <t>яч.12</t>
  </si>
  <si>
    <t>яч.2</t>
  </si>
  <si>
    <t>яч.5</t>
  </si>
  <si>
    <t>яч.6</t>
  </si>
  <si>
    <t>яч.10</t>
  </si>
  <si>
    <t>яч.18</t>
  </si>
  <si>
    <t>яч.31</t>
  </si>
  <si>
    <t>яч.21</t>
  </si>
  <si>
    <t>яч.22</t>
  </si>
  <si>
    <t>яч.23</t>
  </si>
  <si>
    <t>яч.24</t>
  </si>
  <si>
    <t>яч.25</t>
  </si>
  <si>
    <t>яч.27</t>
  </si>
  <si>
    <t>яч.33</t>
  </si>
  <si>
    <t>яч.2а</t>
  </si>
  <si>
    <t>яч.13</t>
  </si>
  <si>
    <t>яч.14</t>
  </si>
  <si>
    <t>яч.15</t>
  </si>
  <si>
    <t>яч.17</t>
  </si>
  <si>
    <t>яч.19</t>
  </si>
  <si>
    <t>яч.20</t>
  </si>
  <si>
    <t>яч.28</t>
  </si>
  <si>
    <t>яч.32</t>
  </si>
  <si>
    <t>яч.16</t>
  </si>
  <si>
    <t>яч.26</t>
  </si>
  <si>
    <t>яч.34</t>
  </si>
  <si>
    <t>яч.39</t>
  </si>
  <si>
    <t>яч.2б</t>
  </si>
  <si>
    <t>яч. 20</t>
  </si>
  <si>
    <t>яч. 18</t>
  </si>
  <si>
    <t xml:space="preserve">ПС 110/10 кВ  "Пионерская" </t>
  </si>
  <si>
    <t>ПС-110/35/6 кВ "Прибрежная", КРУЭ-6 кВ</t>
  </si>
  <si>
    <t>яч. №1</t>
  </si>
  <si>
    <t>яч. №7</t>
  </si>
  <si>
    <t>яч. №22</t>
  </si>
  <si>
    <t>яч. №29</t>
  </si>
  <si>
    <t>яч. №42</t>
  </si>
  <si>
    <t>Черемховские электрические сети</t>
  </si>
  <si>
    <t>Саянские электрические сети</t>
  </si>
  <si>
    <t>ЗРУ-10 кВ, яч. 3</t>
  </si>
  <si>
    <t>ЗРУ-10 кВ, яч. 29</t>
  </si>
  <si>
    <t>КРУН-10кВ                 яч. 22</t>
  </si>
  <si>
    <t>КРУН-10кВ               яч.№ 5</t>
  </si>
  <si>
    <t>КРУН-10кВ,  яч.№2</t>
  </si>
  <si>
    <t>КРУН-10кВ, яч.№ 10</t>
  </si>
  <si>
    <t>КРУН-10кВ, яч.№ 35</t>
  </si>
  <si>
    <t>КРУН-10кВ, яч № 10  Первомайская</t>
  </si>
  <si>
    <t>Тяговая ПС110/35/10кВ Зима</t>
  </si>
  <si>
    <t>Ангарские электрические сети   Усольское подразделение</t>
  </si>
  <si>
    <t>КРУН-10 кВ   яч. 1</t>
  </si>
  <si>
    <t>КРУН-10 кВ   яч. 2</t>
  </si>
  <si>
    <t>КРУН-10 кВ   яч. 3</t>
  </si>
  <si>
    <t>КРУН-10 кВ   яч. 9</t>
  </si>
  <si>
    <t>КРУН-10 кВ   яч. 10</t>
  </si>
  <si>
    <t>КРУН-10 кВ   яч. 12</t>
  </si>
  <si>
    <t>КРУН-10 кВ   яч. 14</t>
  </si>
  <si>
    <t>КРУН-10 кВ   яч. 20</t>
  </si>
  <si>
    <t>КРУН-10 кВ   яч. 21</t>
  </si>
  <si>
    <t>КРУН-10 кВ   яч. 29</t>
  </si>
  <si>
    <t>КРУН-10 кВ   яч. 30</t>
  </si>
  <si>
    <t>Усть-Кутские электрические сети</t>
  </si>
  <si>
    <t>Нижнеудинские эл. сети</t>
  </si>
  <si>
    <t>ПС 35/6 кВ "Сосновый бор"</t>
  </si>
  <si>
    <t>ПС 110/6 кВ "Стеклозавод"</t>
  </si>
  <si>
    <t>ЗРУ-6 кВ яч. №2</t>
  </si>
  <si>
    <t>ЗРУ-6 кВ яч. №3</t>
  </si>
  <si>
    <t>ЗРУ-6 кВ яч. №4</t>
  </si>
  <si>
    <t>ЗРУ-6 кВ яч. №5</t>
  </si>
  <si>
    <t>ЗРУ-6 кВ яч. №7</t>
  </si>
  <si>
    <t>ЗРУ-6 кВ яч. №12</t>
  </si>
  <si>
    <t>ЗРУ-6 кВ яч. №13</t>
  </si>
  <si>
    <t>РУ-6кВ Яч.№20 резерв</t>
  </si>
  <si>
    <t>Киренские  электрические сети</t>
  </si>
  <si>
    <t>Усть-Ордынские электрические сети</t>
  </si>
  <si>
    <t>Яч. ТСН</t>
  </si>
  <si>
    <t>Тайшетские электрические сети</t>
  </si>
  <si>
    <t>ЗРУ-10 кВ, яч. №13</t>
  </si>
  <si>
    <t>ЗРУ-10 кВ, яч. №40</t>
  </si>
  <si>
    <t>ЗРУ-10 кВ, яч. №41</t>
  </si>
  <si>
    <t>ПС 110/35/6 кВ "Бирюса"</t>
  </si>
  <si>
    <t>ЗРУ-6 кВ, яч. №10</t>
  </si>
  <si>
    <t>ЗРУ-6 кВ, яч. №18</t>
  </si>
  <si>
    <t>ЗРУ-6 кВ, яч. №19</t>
  </si>
  <si>
    <t>ПС 110/27,5/10 кВ Тяговая "Невельская"</t>
  </si>
  <si>
    <t>ПС 110/27,5/10/6 кВ                 Тяговая Тайшет-Западная</t>
  </si>
  <si>
    <t>ПС 35/6 кВ    "ЦРП"                      (РП "Центральное")</t>
  </si>
  <si>
    <t>ПС 35/6 кВ    "ЦРП"                       (РП "Центральное")</t>
  </si>
  <si>
    <t xml:space="preserve">ПС-110/35/10кВ "Туристская" </t>
  </si>
  <si>
    <t>КРУН-10кВ, яч. 6   ООО "Марк-вест"</t>
  </si>
  <si>
    <t>Панели учета 35кВ, фидер Н.Кочергат</t>
  </si>
  <si>
    <t>РВНО-6 (резерв)</t>
  </si>
  <si>
    <t>ЗРУ-6кВ, ф.№4</t>
  </si>
  <si>
    <t xml:space="preserve">ПС 35/10кВ "БОС"   ОАО "Саянскхимпром"    </t>
  </si>
  <si>
    <t>РП-10 ,      яч. 6</t>
  </si>
  <si>
    <t>ПС 35/6 кВ №2</t>
  </si>
  <si>
    <t xml:space="preserve">ПС 110/35/6 кВ "Ангарская" </t>
  </si>
  <si>
    <t>ПС 35/6 кВ №4</t>
  </si>
  <si>
    <t>ПС 35/6 кВ №7</t>
  </si>
  <si>
    <t xml:space="preserve">ПС110/6кВ"Промышленная"  </t>
  </si>
  <si>
    <t xml:space="preserve">РУ-6кВ, яч. 30 </t>
  </si>
  <si>
    <t>РУ-6кВ, яч. 15</t>
  </si>
  <si>
    <t>РУ-6кВ, яч. 28</t>
  </si>
  <si>
    <t>РУ-0,4кВ, ТП- 621</t>
  </si>
  <si>
    <t>ТЭЦ-11   110/35/10кВ                                  г.Усолье-Сибирское</t>
  </si>
  <si>
    <t xml:space="preserve">ГРУ-6кВ,  яч. 98,            ТП-98 </t>
  </si>
  <si>
    <t xml:space="preserve">ГРУ-6кВ,  яч.104,         ТП-104 </t>
  </si>
  <si>
    <t>ГРУ-6 кВ,  яч. 109</t>
  </si>
  <si>
    <t>ГРУ-6 кВ,  яч. 121</t>
  </si>
  <si>
    <t>ПС110/10 кВ "Вокзальная"                              г. Усолье-Сибирское</t>
  </si>
  <si>
    <t xml:space="preserve">ВСЖД  ПС 110/27,5/10кВ   Усолье-Сибирское     ЭЧЭ-26   </t>
  </si>
  <si>
    <t>РУ-10кВ, яч.5</t>
  </si>
  <si>
    <t xml:space="preserve">ВСЖД  ПС 110/27,5/10кВ   Усолье-Сибирское    ЭЧЭ-26,   яч. 15  </t>
  </si>
  <si>
    <t>РУ-0,4 кВ  ТП-2</t>
  </si>
  <si>
    <t xml:space="preserve">ВСЖД  ПС 110/35/10кВ Мальта    ЭЧЭ-25 , яч. 11, ВЛ -10 кВ      </t>
  </si>
  <si>
    <t>РУ-0,4 кВ    ТП-194</t>
  </si>
  <si>
    <t>РУ-0,4 кВ    ТП-195</t>
  </si>
  <si>
    <t xml:space="preserve">ПС 110/35/10 кВ Белореченская                </t>
  </si>
  <si>
    <t>КРУН-10 кВ, яч. 3</t>
  </si>
  <si>
    <t>КРУН-10 кВ, яч. 13</t>
  </si>
  <si>
    <t xml:space="preserve">ПС 35/10 кВ Сельхозкомплекс, КРУН-10кВ, яч. 1               </t>
  </si>
  <si>
    <t xml:space="preserve">ПС 35/10 кВ Сельхозкомплекс, КРУН-10кВ, яч. 10               </t>
  </si>
  <si>
    <t>ПС 110/10кВ Лесозавод</t>
  </si>
  <si>
    <t>ЗРУ-10 кВ    яч. 2</t>
  </si>
  <si>
    <t>ЗРУ-10 кВ    яч. 35</t>
  </si>
  <si>
    <t>ЗРУ- 6кВ, яч. 18</t>
  </si>
  <si>
    <t>ЗРУ- 6кВ, яч. 20</t>
  </si>
  <si>
    <t>ЗРУ- 6кВ, яч. 3</t>
  </si>
  <si>
    <t>ПС110/27,5/10кВ тяговая "Нижнеудинск"</t>
  </si>
  <si>
    <t>ПС 110/27,5/10кВ тяговая "Нижнеудинск", яч.2</t>
  </si>
  <si>
    <t>ПС 110/27,5/10кВ тяговая "Нижнеудинск", яч.28</t>
  </si>
  <si>
    <t>ПС 110/27,5/10кВ тяговая "Нижнеудинск"</t>
  </si>
  <si>
    <t xml:space="preserve">ПС110/35/10кВ "ВРЗ" </t>
  </si>
  <si>
    <t>РУ-10кВ, яч.14</t>
  </si>
  <si>
    <t>РУ-10кВ, яч.№5</t>
  </si>
  <si>
    <t>КРУН-6кВ  яч.№6  "Горсеть"</t>
  </si>
  <si>
    <t>КРУН-6кВ  яч.№12</t>
  </si>
  <si>
    <t>ПС35/6кВ "ТГЗ" ОАО"ВСКБ"</t>
  </si>
  <si>
    <t>РУ-6кВ,яч. №15,           ф. СМУ</t>
  </si>
  <si>
    <t>РУ-6кВ,яч. №20(25), ф.ЖКО</t>
  </si>
  <si>
    <t>ПС110/6кВ  НПС"Тулун"</t>
  </si>
  <si>
    <t>ПС110/35/6кВ"Куйтун"</t>
  </si>
  <si>
    <t>КРУН-10кВ, яч. 12        "Горсеть"</t>
  </si>
  <si>
    <t>КРУН-10кВ, яч.10 "Загот. Зерно"</t>
  </si>
  <si>
    <t>КРУН-10кВ, яч. 14 "Кадинский ЛПХ"</t>
  </si>
  <si>
    <t>КРУН-10кВ, яч. 3 "ЛПХ"</t>
  </si>
  <si>
    <t xml:space="preserve">ПС110/35/6кв "Азейская" </t>
  </si>
  <si>
    <t xml:space="preserve">  ПС 27,5/6кВ ЦРП "Тулун"</t>
  </si>
  <si>
    <t>ЗРУ-6кВ, ф. №1</t>
  </si>
  <si>
    <t>ЗРУ-6кВ, ф. №2</t>
  </si>
  <si>
    <t>ЗРУ-6кВ, ф. №8</t>
  </si>
  <si>
    <t>ЗРУ-6кВ, ф. №10</t>
  </si>
  <si>
    <t>ЗРУ-10кВ, яч. 17</t>
  </si>
  <si>
    <t>ЗРУ-10кВ, яч. 50</t>
  </si>
  <si>
    <t>ЗРУ-10кВ, яч. 26</t>
  </si>
  <si>
    <t>ЗРУ-10кВ, яч. 43</t>
  </si>
  <si>
    <t>ПС 35/10кВ  ТП 6-1   Насосная РП-7  м-н  "Ангарский" г.Зима</t>
  </si>
  <si>
    <t>ПС  35/10кВ "Ц.Хазан"   Зиминский р-он</t>
  </si>
  <si>
    <t>КРУН-10кВ, яч.№ 12</t>
  </si>
  <si>
    <t>КРУН-10кВ, яч.№ 27</t>
  </si>
  <si>
    <t>ПС  110/35/10 кВ "Заря"                        п. Залари</t>
  </si>
  <si>
    <t>КРУН-10кВ, яч. №12</t>
  </si>
  <si>
    <t xml:space="preserve">Тяговая ПС 110/35/10кВ "Зима"     г. Зима                    </t>
  </si>
  <si>
    <t xml:space="preserve"> КРУН-10кВ,                           яч.  6, ф.6</t>
  </si>
  <si>
    <t xml:space="preserve"> КРУН-10кВ,                           яч.  8, ф.8</t>
  </si>
  <si>
    <t xml:space="preserve"> КРУН-10кВ,                              яч.  7, ф.10</t>
  </si>
  <si>
    <t xml:space="preserve"> КРУН-10кВ,                             яч.  2, ф.14</t>
  </si>
  <si>
    <t>ПС110/35/10кВ«Новонукутск"</t>
  </si>
  <si>
    <t>ЗРУ-10кВ, яч. 7</t>
  </si>
  <si>
    <t>Тяговая ПС110/35/10кВ "Зима", яч.№5, ВЛ-10кВ "Зима-ЦРП-5Э", ЦРП-5Э</t>
  </si>
  <si>
    <t>РУ-10кВ   ЦРП-5Э яч.1</t>
  </si>
  <si>
    <t>РУ-10кВ    ЦРП-5Э яч.11</t>
  </si>
  <si>
    <t>Тяговая ПС 110/35/10кВ  "Залари"</t>
  </si>
  <si>
    <t>РУ-10кВ,   яч. 13</t>
  </si>
  <si>
    <t>РУ-10кВ,   яч. 12</t>
  </si>
  <si>
    <t>ПС 110/10кВ ОАО "Саянскхимпласт", яч №.9, ВЛ-10кВ"Захоронение-ТП-11/5", оп.№38</t>
  </si>
  <si>
    <t>ЯКНО-11</t>
  </si>
  <si>
    <t>ПС 35/6кВ Западная-3</t>
  </si>
  <si>
    <t xml:space="preserve"> ПС 35/6кВ "Восточная" </t>
  </si>
  <si>
    <t xml:space="preserve">ПС 35/6кВ"Ново-Гришевская" </t>
  </si>
  <si>
    <t>ЗРУ-6кВ,    ввод 1</t>
  </si>
  <si>
    <t>ЗРУ-6кВ,    ввод 2</t>
  </si>
  <si>
    <t xml:space="preserve"> ПС 110/35/6кВ Свирск</t>
  </si>
  <si>
    <t>ЗРУ-6кВ.    яч. 33</t>
  </si>
  <si>
    <t>ЗРУ-6кВ.    яч. 21</t>
  </si>
  <si>
    <t>ЗРУ-6кВ.    яч. 32</t>
  </si>
  <si>
    <t xml:space="preserve"> ПС 110/35/10кВ Тяговая Половина </t>
  </si>
  <si>
    <t>РУ - 35кВ,     яч. 1</t>
  </si>
  <si>
    <t>РУ - 35кВ, яч.3 (резерв)</t>
  </si>
  <si>
    <t>РУ - 35кВ, яч. 4</t>
  </si>
  <si>
    <t>ПС 110/10 кВ "ЗСМ"</t>
  </si>
  <si>
    <t>ЗРУ-10кВ, яч.№ 12</t>
  </si>
  <si>
    <t>ПС 35/10 кВ "Шиткино",   ВЛ-10 кВ "Шиткино-Шиткино"</t>
  </si>
  <si>
    <t>ЗРУ-10кВ, яч. № 6</t>
  </si>
  <si>
    <t>ПС 500/110/35 кВ "Тайшет"</t>
  </si>
  <si>
    <t>ГЩУ-35кВ, яч.35кВ "Мелькомбинат-А"</t>
  </si>
  <si>
    <t>ГЩУ-35 кВ,яч.35кВ "Мелькомбинат-Б"</t>
  </si>
  <si>
    <t>РУ-10кВ, ф№1</t>
  </si>
  <si>
    <t>РУ-6кВ, ф№1</t>
  </si>
  <si>
    <t>РУ-10кВ, ф№3</t>
  </si>
  <si>
    <t>РУ-10кВ, ф№4</t>
  </si>
  <si>
    <t>ЗРУ-6кВ, ф.№5</t>
  </si>
  <si>
    <t xml:space="preserve">ПС 35/10кВ "Казачинская" </t>
  </si>
  <si>
    <t>РУ-10кВ яч. 3 "Березовка"</t>
  </si>
  <si>
    <t>Тяговая ПС110/27,5/6кВ №82  Усть-Кут</t>
  </si>
  <si>
    <t>РУ-6кВ  яч.1 Курорт</t>
  </si>
  <si>
    <t>РУ-6кВ яч.3 Кирзавод</t>
  </si>
  <si>
    <t>РУ-6кВ яч.4 Речпорт</t>
  </si>
  <si>
    <t>РУ-6кВ яч.5 Западный гр. р.</t>
  </si>
  <si>
    <t>РУ-6кВ яч.6 РЭС</t>
  </si>
  <si>
    <t>РУ-6кВ яч.7 Водозабор</t>
  </si>
  <si>
    <t>РУ-6кВ яч.8 Водозабор</t>
  </si>
  <si>
    <t>Тяговая ПС110/35/27,5кВ №81    Ручей</t>
  </si>
  <si>
    <t>Тяговая ПС 220/110/27,5/10кВ №83    Якурим</t>
  </si>
  <si>
    <t>Тяговая ПС 110/27,5/10кВ Усть-Кут, ВЛ-27,5кВ "ПС Усть-Кут-ДПР 27,5/6кВ"</t>
  </si>
  <si>
    <t>Тяговая ПС 220/27,5/10кВ  Улькан</t>
  </si>
  <si>
    <t xml:space="preserve">ПС 35/10кВ "Красноармейская"           </t>
  </si>
  <si>
    <t>РУ-10 кВ, яч. 5 Черемушки</t>
  </si>
  <si>
    <t>РУ-10 кВ, яч. 6 Берег</t>
  </si>
  <si>
    <t>РУ-10 кВ, яч.7 ДЭС</t>
  </si>
  <si>
    <t>РУ-10 кВ, яч. 11 Промбаза</t>
  </si>
  <si>
    <t>РУ-10 кВ, яч. 12 Никольск</t>
  </si>
  <si>
    <t>РУ-10 кВ, ТСН-1</t>
  </si>
  <si>
    <t>РУ-10 кВ, ТСН-2</t>
  </si>
  <si>
    <t xml:space="preserve">ПС 110/35/10кВ  Баяндай   </t>
  </si>
  <si>
    <t>КРУН - 10 кВ, яч.№ 24, Поселок Б</t>
  </si>
  <si>
    <t>КРУН - 10 кВ, яч.№ 27, Поселок С</t>
  </si>
  <si>
    <t xml:space="preserve">ПС 110/10кВ Бохан, ВЛ-10 кВ "Бохан-Поселок-2"  </t>
  </si>
  <si>
    <t>РУ-10кВ,  яч № 9</t>
  </si>
  <si>
    <t>ПС 35/10кВ Тараса</t>
  </si>
  <si>
    <t xml:space="preserve">  ПС 110/10кВ Электрокотельная</t>
  </si>
  <si>
    <t>КРУН -10кВ, яч.№3, Перинатальный центр</t>
  </si>
  <si>
    <t>ПС 110/6/6кВ Электрокотельная</t>
  </si>
  <si>
    <t>КРУН -10кВ, яч.№19, Поселок</t>
  </si>
  <si>
    <t>КРУН -10кВ, яч. № 23, Усть-Алтан</t>
  </si>
  <si>
    <t>РУ -6кВ , ввод №2, МВ6-2</t>
  </si>
  <si>
    <t>РУ -6кВ , ввод №1, МВ6-1</t>
  </si>
  <si>
    <t>РУ -6кВ , ввод №4, МВ6-4</t>
  </si>
  <si>
    <t>РУ -6кВ , ввод №3, МВ6-3</t>
  </si>
  <si>
    <t>КРУН-10 кВ, яч. №4 Коопзверопромхоз</t>
  </si>
  <si>
    <t>КРУН-10 кВ,                  яч. №10   Поселок</t>
  </si>
  <si>
    <t>КРУН-10 кВ, яч.№13 Куржумово</t>
  </si>
  <si>
    <t>КРУН-10кВ, яч. 9 ТП-1</t>
  </si>
  <si>
    <t>КРУН-10кВ, яч. 13 ТП-4</t>
  </si>
  <si>
    <t>КРУН-10кВ, яч. 11 ТП-7</t>
  </si>
  <si>
    <t>КРУН-10кВ, яч. 14</t>
  </si>
  <si>
    <t xml:space="preserve">КРУН -10 кВ, яч.16, турбаза "Прибайкальская" </t>
  </si>
  <si>
    <t>КРУН-10кВ, яч.3, Гостиничный комплекс "Ангарский хутор"</t>
  </si>
  <si>
    <t>КРУН-10кВ, яч.17(резерв), Гостиничный комплекс "Ангарский хутор"</t>
  </si>
  <si>
    <t xml:space="preserve">ЗРУ-10кВ, яч. №211 </t>
  </si>
  <si>
    <t>ЗРУ-10кВ, яч. 114 ОДКБ-А</t>
  </si>
  <si>
    <t>ЗРУ-10кВ, яч. №222 ОДКБ-Б</t>
  </si>
  <si>
    <t xml:space="preserve">ЗРУ-10кВ, яч. №112 </t>
  </si>
  <si>
    <t xml:space="preserve"> РУ-6кВ Т-1</t>
  </si>
  <si>
    <t xml:space="preserve"> РУ-6кВ Т-2</t>
  </si>
  <si>
    <t>РУ-10кВ Ф-1</t>
  </si>
  <si>
    <t>РУ-10кВ Ф-2</t>
  </si>
  <si>
    <t>ЦРП-10 кВ,ф № 20 Рудо резерв</t>
  </si>
  <si>
    <t>РУ-0,4 кВ                ТП "Сухой ручей"</t>
  </si>
  <si>
    <t>РУ -6кВ яч.№11 ввод №1</t>
  </si>
  <si>
    <t>РУ-6кВ яч.№12 ввод №2</t>
  </si>
  <si>
    <t xml:space="preserve"> РУ-6 кВ, яч.4</t>
  </si>
  <si>
    <t>РУ-10кВ,  яч № 11</t>
  </si>
  <si>
    <t>ЗРУ-35 кВ  яч. 9</t>
  </si>
  <si>
    <t>Иркутские электрические сети</t>
  </si>
  <si>
    <t>ГРУ-6кВ, яч. №1</t>
  </si>
  <si>
    <t>ГРУ-6кВ, яч. №28</t>
  </si>
  <si>
    <t>ГРУ-6кВ, яч. №47</t>
  </si>
  <si>
    <t>ГРУ-6кВ, яч. №62</t>
  </si>
  <si>
    <t>ГРУ-6кВ, яч. №22</t>
  </si>
  <si>
    <t>ГРУ-6кВ, яч. №81</t>
  </si>
  <si>
    <t xml:space="preserve"> НЗ ТЭЦ-3  г.Зима     </t>
  </si>
  <si>
    <t>ЗРУ-35 кВ  яч. 10</t>
  </si>
  <si>
    <t>ЗРУ-6кВ, яч.1,                   ф. №14 "Гор.сеть"</t>
  </si>
  <si>
    <t>ЗРУ-6кВ, яч.20,            ф. №15  "Гор.сеть"</t>
  </si>
  <si>
    <t>РУ-6кВ Яч.№1</t>
  </si>
  <si>
    <t>ПС 35/6кВ "Шахта Забитуй"</t>
  </si>
  <si>
    <t>РУ-10кВ, яч.10</t>
  </si>
  <si>
    <t>РУ-10кВ,  яч.12</t>
  </si>
  <si>
    <t>РУ-10кВ,  яч.17</t>
  </si>
  <si>
    <t>ПС 35/10 кВ "Шиткино", яч.12                                ВЛ-10 кВ "Шиткино-ДОК", оп.1</t>
  </si>
  <si>
    <t xml:space="preserve">РУ-10кВ, ф. №1 "Квиток" </t>
  </si>
  <si>
    <t xml:space="preserve">РУ-6кВ, ф. №9              </t>
  </si>
  <si>
    <t xml:space="preserve">РУ-6кВ, ф. №11              </t>
  </si>
  <si>
    <t xml:space="preserve">РУ-6кВ, ф. №14              </t>
  </si>
  <si>
    <t xml:space="preserve">РУ-6кВ, ф. №4              </t>
  </si>
  <si>
    <t>КРУН-10кВ,                    яч № 6</t>
  </si>
  <si>
    <t>РУ-6кВ яч.2</t>
  </si>
  <si>
    <t xml:space="preserve">РУ-6кВ яч.9 </t>
  </si>
  <si>
    <t>РУ-6кВ яч.10 Пионерлагерь</t>
  </si>
  <si>
    <t>ОРУ-35кВ яч.1                 ф. Янталь</t>
  </si>
  <si>
    <t>ОРУ-35кВ яч.2                 ф. Янталь</t>
  </si>
  <si>
    <t>РУ-10кВ яч.3   ф.1"МО-5"</t>
  </si>
  <si>
    <t>РУ-6кВ,                        КТП-"Очистные"</t>
  </si>
  <si>
    <t>РУ-10кВ  яч.10  ф.№1"СМП-571"</t>
  </si>
  <si>
    <t xml:space="preserve">РУ-35 кВ  Утулик </t>
  </si>
  <si>
    <t>ПС 110/35/10кв "ЗСХК"  Зиминский р-он  п. Харайгун</t>
  </si>
  <si>
    <t>ПС 110/35/10кВ"Стройбаза"  г.Саянск</t>
  </si>
  <si>
    <t>ПС 110/10кВ "Ока"  г.Саянск</t>
  </si>
  <si>
    <t xml:space="preserve">ПС 110/10кВ "Ока"  г.Саянск  </t>
  </si>
  <si>
    <t xml:space="preserve">ПС 110/10кВ "Ока"  г.Саянск   </t>
  </si>
  <si>
    <t>ПС-110/6кВ Рудная       г.Слюдянка</t>
  </si>
  <si>
    <t xml:space="preserve">ПС-110/6кВ Быстрая </t>
  </si>
  <si>
    <t>ПС-35/10кВ Головная Слюдянка</t>
  </si>
  <si>
    <t>ПС-35/6кВ ГПП-1, г.Байкальск</t>
  </si>
  <si>
    <t>ПС-35/6кВ ГПП-1, г. Байкальск</t>
  </si>
  <si>
    <t>ПС-110/10/6кВ "Центральная"</t>
  </si>
  <si>
    <t>ПС-35/10кВ  "Листвянка"</t>
  </si>
  <si>
    <t xml:space="preserve">ПС-110/35/10кВ Качуг  </t>
  </si>
  <si>
    <t xml:space="preserve">.ПС-110/35/10кВ Оса, ВЛ-10 кВ "Оса-Усть-Алтан", оп.41 </t>
  </si>
  <si>
    <t xml:space="preserve">ПС-110/35/10кВ Оса  </t>
  </si>
  <si>
    <t xml:space="preserve">ПС 35/6кв "Топресурс"                       </t>
  </si>
  <si>
    <t>ПС-220/110/35/10кВ   ЭЧЭ-44                    п. Култук</t>
  </si>
  <si>
    <t>ПС-220/110/35/10кВ   ЭЧЭ-44                  п. Култук</t>
  </si>
  <si>
    <t>ПС 110/10кВ Бохан</t>
  </si>
  <si>
    <t>ЦРП - 10кВ ВСЖД, яч.24 ,ВЛ-10кВ"ЦРП-ТП Сухой ручей", оп.60</t>
  </si>
  <si>
    <t>ЗРУ-6кВ,  ф. № 6</t>
  </si>
  <si>
    <t>ЗРУ-6кВ,  ф. № 19</t>
  </si>
  <si>
    <t>КРУН-10кВ яч 4</t>
  </si>
  <si>
    <t>КРУН-10кВ яч 28</t>
  </si>
  <si>
    <t>РУ-0,4кВ, ТП-207      Т-1</t>
  </si>
  <si>
    <t>РУ-0,4кВ,  ТП-207      Т-2</t>
  </si>
  <si>
    <t>ПС  35/10кВ "Троицк", Заларинский р-он, п.Троицк</t>
  </si>
  <si>
    <t>РЖД</t>
  </si>
  <si>
    <t>ЗРУ-6кВ,   ф. 4, яч.26</t>
  </si>
  <si>
    <t>ЗРУ-6кВ,    ф. 31, яч.31</t>
  </si>
  <si>
    <t>ЗРУ-10 кВ, яч. №12</t>
  </si>
  <si>
    <t>ЗРУ-10 кВ, яч. №53</t>
  </si>
  <si>
    <t>ПС 35/6кВ УПС-4 УЭС СПАО АУС яч. 11</t>
  </si>
  <si>
    <t>'Место установки          прибора учета                    (ячейка, фидер)</t>
  </si>
  <si>
    <t>РУ-10кВ  яч.4   ф.№4 "КЛТХ"</t>
  </si>
  <si>
    <t>РУ-10кВ  яч.5   ф.№5"ИЛПХ"</t>
  </si>
  <si>
    <t>РУ-10кВ яч.6, ф.№6"Очистные"</t>
  </si>
  <si>
    <t>РУ-10кВ яч.8   ф.№8"Умбелла"</t>
  </si>
  <si>
    <t>РУ-10кВ  яч.13   ф.6 "МО-102"</t>
  </si>
  <si>
    <t>РУ-10кВ  яч.17 ф.7   Ленаэкспортлес</t>
  </si>
  <si>
    <t>КРУН-10кВ, яч.№29 6-я Советская</t>
  </si>
  <si>
    <t>КРУН-10кВ,      яч. 30   ХПП</t>
  </si>
  <si>
    <t xml:space="preserve"> КРУН-10кВ,       яч.  15, ф.5</t>
  </si>
  <si>
    <t>Яч.1 ф№18</t>
  </si>
  <si>
    <t>ЗРУ-10кВ, ф. № 6 яч . № 9</t>
  </si>
  <si>
    <t>ЗРУ-10кВ, ф А Слюдфабрика яч № 6</t>
  </si>
  <si>
    <t>Фидер №15 ячейка № 13</t>
  </si>
  <si>
    <t>ЗРУ-10кВ, Фидер  №5 яч 8</t>
  </si>
  <si>
    <t xml:space="preserve">Яч. № 20  Фидер Б Слюдфабрика </t>
  </si>
  <si>
    <t>РУ-10кВ, яч.1 Фидер № 1</t>
  </si>
  <si>
    <t>ЗРУ-10кВ, Фидер № Ак, ячейка № 2</t>
  </si>
  <si>
    <t>ЗРУ-10кВ, Фидер № Бк, ячейка № 28</t>
  </si>
  <si>
    <t>ЗРУ-10кВ, Фидер  №2  яч. № 6 "Очистные"</t>
  </si>
  <si>
    <t xml:space="preserve">ЗРУ-10 кВ Фидер № 4 ячейка № 7 </t>
  </si>
  <si>
    <t xml:space="preserve">ПС100/10кВ "Силикатная" г. Алзамай </t>
  </si>
  <si>
    <t>ПС110/6кВ "Топорок"</t>
  </si>
  <si>
    <t>ЗРУ-6 кВ яч. № 10 "Жилой поселок"</t>
  </si>
  <si>
    <t>ЗРУ-6кВ,    яч. 5 (ф.5)</t>
  </si>
  <si>
    <t>ЗРУ-6кВ.    яч. 48, ф.1</t>
  </si>
  <si>
    <t>ЗРУ-6кВ,    яч. 17, ф. 17</t>
  </si>
  <si>
    <t>ЗРУ-6кВ,    яч. 18, ф.18</t>
  </si>
  <si>
    <t>ЗРУ-6кВ,    яч. 24, ф.24</t>
  </si>
  <si>
    <t>ЗРУ-6кВ,    яч. 6, ф. 5 "Кирзавод"</t>
  </si>
  <si>
    <t>ЗРУ-6кВ,    яч. 15, ф.6, ф."Индустриальная"</t>
  </si>
  <si>
    <t>ЗРУ-6кВ,    яч. 13, ф.13</t>
  </si>
  <si>
    <t>ЗРУ-6кВ,    яч. 19, ф. 19</t>
  </si>
  <si>
    <t>ПС 35/6кВ УПС-4 УЭС СПАО АУС яч. 11 (УПС-11 ВЛ-6кВ оп. 49, ЛР-229)</t>
  </si>
  <si>
    <t>ВСО</t>
  </si>
  <si>
    <t>ИЭСК</t>
  </si>
  <si>
    <t>ИЭ</t>
  </si>
  <si>
    <t>АУС</t>
  </si>
  <si>
    <t>НПС</t>
  </si>
  <si>
    <t>ВСКБТ</t>
  </si>
  <si>
    <t>СХП</t>
  </si>
  <si>
    <t>топресурс</t>
  </si>
  <si>
    <t xml:space="preserve">ЗРУ-6кВ,    яч. 23, ф.23 </t>
  </si>
  <si>
    <t>Разрешенная мощность по существующим АГО,
кВт</t>
  </si>
  <si>
    <t xml:space="preserve">РУ-6кв Яч.№8 </t>
  </si>
  <si>
    <t>Мощность фактическая, 
кВт</t>
  </si>
  <si>
    <t>Резерв мощности с учётом присоединённых потребителей, кВт</t>
  </si>
  <si>
    <t>Максимальная потребляемая мощность (загрузка) (прогноз), кВт</t>
  </si>
  <si>
    <t>Разрешенная мощность по АГО суммарно, кВт</t>
  </si>
  <si>
    <t>ПС 35/6кВ УПС-4 УЭС СПАО АУС</t>
  </si>
  <si>
    <t>ПС 35/10 кВ "Шиткино"</t>
  </si>
  <si>
    <t>ПС 500/110/35 кВ "Тайшет", 
ПС 35/10 кВ "Мелькомбинат"</t>
  </si>
  <si>
    <t>ПС-110/35/10кВ "Туристская" , ПС 35/10 кВ "Нижний Кочергат"</t>
  </si>
  <si>
    <t>Филиал ОГУЭП "Облкоммунэнерго"</t>
  </si>
  <si>
    <t>Итого</t>
  </si>
  <si>
    <t>Перечень
центров питания, имеющих резервы на технологическое присоединение дополнительной
мощности по состоянию на 2018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</si>
</sst>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0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2" fillId="0" borderId="0"/>
    <xf numFmtId="0" fontId="12" fillId="0" borderId="0"/>
    <xf numFmtId="0" fontId="15" fillId="0" borderId="0"/>
    <xf numFmtId="0" fontId="18" fillId="0" borderId="0"/>
  </cellStyleXfs>
  <cellXfs count="156">
    <xf numFmtId="0" fontId="0" fillId="0" borderId="0" xfId="0"/>
    <xf numFmtId="0" fontId="7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top" wrapText="1"/>
    </xf>
    <xf numFmtId="0" fontId="11" fillId="0" borderId="0" xfId="0" applyFont="1" applyFill="1"/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16" fillId="0" borderId="0" xfId="0" applyFont="1" applyFill="1"/>
    <xf numFmtId="164" fontId="16" fillId="0" borderId="0" xfId="0" applyNumberFormat="1" applyFont="1" applyFill="1" applyAlignment="1">
      <alignment horizontal="right" vertical="center" indent="1"/>
    </xf>
    <xf numFmtId="0" fontId="7" fillId="0" borderId="9" xfId="0" applyFont="1" applyFill="1" applyBorder="1" applyAlignment="1" applyProtection="1">
      <alignment horizontal="center" vertical="center"/>
    </xf>
    <xf numFmtId="164" fontId="10" fillId="0" borderId="1" xfId="0" applyNumberFormat="1" applyFont="1" applyFill="1" applyBorder="1" applyAlignment="1" applyProtection="1">
      <alignment horizontal="right" vertical="center" indent="1"/>
    </xf>
    <xf numFmtId="3" fontId="11" fillId="0" borderId="0" xfId="0" applyNumberFormat="1" applyFont="1" applyFill="1"/>
    <xf numFmtId="49" fontId="4" fillId="0" borderId="1" xfId="0" quotePrefix="1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64" fontId="21" fillId="0" borderId="1" xfId="0" applyNumberFormat="1" applyFont="1" applyFill="1" applyBorder="1" applyAlignment="1" applyProtection="1">
      <alignment horizontal="right" vertical="center" wrapText="1" indent="1"/>
    </xf>
    <xf numFmtId="164" fontId="20" fillId="0" borderId="1" xfId="0" applyNumberFormat="1" applyFont="1" applyFill="1" applyBorder="1" applyAlignment="1" applyProtection="1">
      <alignment horizontal="right" vertical="center" wrapText="1" indent="1"/>
    </xf>
    <xf numFmtId="164" fontId="10" fillId="0" borderId="1" xfId="0" applyNumberFormat="1" applyFont="1" applyFill="1" applyBorder="1" applyAlignment="1">
      <alignment horizontal="right" vertical="center" indent="1"/>
    </xf>
    <xf numFmtId="0" fontId="5" fillId="0" borderId="1" xfId="0" applyFont="1" applyFill="1" applyBorder="1" applyAlignment="1" applyProtection="1">
      <alignment horizontal="center" vertical="center" wrapText="1"/>
    </xf>
    <xf numFmtId="49" fontId="4" fillId="0" borderId="1" xfId="0" quotePrefix="1" applyNumberFormat="1" applyFont="1" applyFill="1" applyBorder="1" applyAlignment="1" applyProtection="1">
      <alignment horizontal="center" vertical="center" wrapText="1"/>
    </xf>
    <xf numFmtId="164" fontId="21" fillId="0" borderId="1" xfId="0" applyNumberFormat="1" applyFont="1" applyFill="1" applyBorder="1" applyAlignment="1">
      <alignment horizontal="right" vertical="center" inden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left" vertical="top" wrapText="1"/>
    </xf>
    <xf numFmtId="49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quotePrefix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right" vertical="center" wrapText="1" indent="1"/>
    </xf>
    <xf numFmtId="0" fontId="17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11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/>
    </xf>
    <xf numFmtId="164" fontId="10" fillId="0" borderId="10" xfId="0" applyNumberFormat="1" applyFont="1" applyFill="1" applyBorder="1" applyAlignment="1" applyProtection="1">
      <alignment horizontal="right" vertical="center" indent="1"/>
    </xf>
    <xf numFmtId="164" fontId="21" fillId="0" borderId="10" xfId="0" applyNumberFormat="1" applyFont="1" applyFill="1" applyBorder="1" applyAlignment="1" applyProtection="1">
      <alignment horizontal="right" vertical="center" wrapText="1" indent="1"/>
    </xf>
    <xf numFmtId="164" fontId="20" fillId="0" borderId="10" xfId="0" applyNumberFormat="1" applyFont="1" applyFill="1" applyBorder="1" applyAlignment="1" applyProtection="1">
      <alignment horizontal="right" vertical="center" wrapText="1" indent="1"/>
    </xf>
    <xf numFmtId="164" fontId="10" fillId="0" borderId="10" xfId="0" applyNumberFormat="1" applyFont="1" applyFill="1" applyBorder="1" applyAlignment="1">
      <alignment horizontal="right" vertical="center" indent="1"/>
    </xf>
    <xf numFmtId="164" fontId="21" fillId="0" borderId="10" xfId="0" applyNumberFormat="1" applyFont="1" applyFill="1" applyBorder="1" applyAlignment="1">
      <alignment horizontal="right" vertical="center" indent="1"/>
    </xf>
    <xf numFmtId="164" fontId="10" fillId="0" borderId="10" xfId="0" applyNumberFormat="1" applyFont="1" applyFill="1" applyBorder="1" applyAlignment="1">
      <alignment horizontal="right" vertical="center" wrapText="1" indent="1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164" fontId="10" fillId="0" borderId="12" xfId="0" applyNumberFormat="1" applyFont="1" applyFill="1" applyBorder="1" applyAlignment="1">
      <alignment horizontal="right" vertical="center" indent="1"/>
    </xf>
    <xf numFmtId="164" fontId="10" fillId="0" borderId="13" xfId="0" applyNumberFormat="1" applyFont="1" applyFill="1" applyBorder="1" applyAlignment="1">
      <alignment horizontal="right" vertical="center" indent="1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13" fillId="0" borderId="19" xfId="0" applyNumberFormat="1" applyFont="1" applyFill="1" applyBorder="1" applyAlignment="1" applyProtection="1">
      <alignment horizontal="center" vertical="center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164" fontId="14" fillId="0" borderId="20" xfId="0" applyNumberFormat="1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164" fontId="10" fillId="0" borderId="7" xfId="0" applyNumberFormat="1" applyFont="1" applyFill="1" applyBorder="1" applyAlignment="1" applyProtection="1">
      <alignment horizontal="right" vertical="center" indent="1"/>
    </xf>
    <xf numFmtId="164" fontId="10" fillId="0" borderId="8" xfId="0" applyNumberFormat="1" applyFont="1" applyFill="1" applyBorder="1" applyAlignment="1" applyProtection="1">
      <alignment horizontal="right" vertical="center" indent="1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164" fontId="21" fillId="0" borderId="7" xfId="0" applyNumberFormat="1" applyFont="1" applyFill="1" applyBorder="1" applyAlignment="1" applyProtection="1">
      <alignment horizontal="right" vertical="center" wrapText="1" indent="1"/>
    </xf>
    <xf numFmtId="164" fontId="21" fillId="0" borderId="8" xfId="0" applyNumberFormat="1" applyFont="1" applyFill="1" applyBorder="1" applyAlignment="1" applyProtection="1">
      <alignment horizontal="right" vertical="center" wrapText="1" indent="1"/>
    </xf>
    <xf numFmtId="49" fontId="4" fillId="0" borderId="7" xfId="0" quotePrefix="1" applyNumberFormat="1" applyFont="1" applyFill="1" applyBorder="1" applyAlignment="1" applyProtection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</xf>
    <xf numFmtId="164" fontId="21" fillId="0" borderId="7" xfId="0" applyNumberFormat="1" applyFont="1" applyFill="1" applyBorder="1" applyAlignment="1">
      <alignment horizontal="right" vertical="center" indent="1"/>
    </xf>
    <xf numFmtId="164" fontId="21" fillId="0" borderId="8" xfId="0" applyNumberFormat="1" applyFont="1" applyFill="1" applyBorder="1" applyAlignment="1">
      <alignment horizontal="right" vertical="center" indent="1"/>
    </xf>
    <xf numFmtId="164" fontId="21" fillId="0" borderId="12" xfId="0" applyNumberFormat="1" applyFont="1" applyFill="1" applyBorder="1" applyAlignment="1">
      <alignment horizontal="right" vertical="center" indent="1"/>
    </xf>
    <xf numFmtId="164" fontId="21" fillId="0" borderId="13" xfId="0" applyNumberFormat="1" applyFont="1" applyFill="1" applyBorder="1" applyAlignment="1">
      <alignment horizontal="right" vertical="center" indent="1"/>
    </xf>
    <xf numFmtId="49" fontId="4" fillId="0" borderId="7" xfId="0" applyNumberFormat="1" applyFont="1" applyFill="1" applyBorder="1" applyAlignment="1" applyProtection="1">
      <alignment horizontal="left" vertical="center" wrapText="1"/>
    </xf>
    <xf numFmtId="0" fontId="7" fillId="0" borderId="15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top" wrapText="1"/>
    </xf>
    <xf numFmtId="0" fontId="17" fillId="0" borderId="7" xfId="0" applyFont="1" applyFill="1" applyBorder="1" applyAlignment="1" applyProtection="1">
      <alignment horizontal="center" vertical="center" wrapText="1"/>
    </xf>
    <xf numFmtId="164" fontId="10" fillId="0" borderId="7" xfId="0" applyNumberFormat="1" applyFont="1" applyFill="1" applyBorder="1" applyAlignment="1">
      <alignment horizontal="right" vertical="center" indent="1"/>
    </xf>
    <xf numFmtId="164" fontId="10" fillId="0" borderId="8" xfId="0" applyNumberFormat="1" applyFont="1" applyFill="1" applyBorder="1" applyAlignment="1">
      <alignment horizontal="right" vertical="center" inden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164" fontId="10" fillId="0" borderId="12" xfId="0" applyNumberFormat="1" applyFont="1" applyFill="1" applyBorder="1" applyAlignment="1">
      <alignment horizontal="right" vertical="center" wrapText="1" indent="1"/>
    </xf>
    <xf numFmtId="164" fontId="10" fillId="0" borderId="13" xfId="0" applyNumberFormat="1" applyFont="1" applyFill="1" applyBorder="1" applyAlignment="1">
      <alignment horizontal="right" vertical="center" wrapText="1" indent="1"/>
    </xf>
    <xf numFmtId="49" fontId="4" fillId="0" borderId="7" xfId="0" applyNumberFormat="1" applyFont="1" applyFill="1" applyBorder="1" applyAlignment="1" applyProtection="1">
      <alignment vertical="center" wrapText="1"/>
    </xf>
    <xf numFmtId="49" fontId="4" fillId="0" borderId="12" xfId="0" applyNumberFormat="1" applyFont="1" applyFill="1" applyBorder="1" applyAlignment="1" applyProtection="1">
      <alignment vertical="center" wrapText="1"/>
    </xf>
    <xf numFmtId="49" fontId="4" fillId="0" borderId="7" xfId="0" applyNumberFormat="1" applyFont="1" applyFill="1" applyBorder="1" applyAlignment="1" applyProtection="1">
      <alignment horizontal="center" vertical="center" wrapText="1"/>
    </xf>
    <xf numFmtId="49" fontId="4" fillId="0" borderId="2" xfId="0" applyNumberFormat="1" applyFont="1" applyFill="1" applyBorder="1" applyAlignment="1" applyProtection="1">
      <alignment horizontal="left" vertical="center" wrapText="1"/>
    </xf>
    <xf numFmtId="164" fontId="21" fillId="0" borderId="2" xfId="0" applyNumberFormat="1" applyFont="1" applyFill="1" applyBorder="1" applyAlignment="1" applyProtection="1">
      <alignment horizontal="right" vertical="center" wrapText="1" indent="1"/>
    </xf>
    <xf numFmtId="164" fontId="21" fillId="0" borderId="18" xfId="0" applyNumberFormat="1" applyFont="1" applyFill="1" applyBorder="1" applyAlignment="1" applyProtection="1">
      <alignment horizontal="right" vertical="center" wrapText="1" indent="1"/>
    </xf>
    <xf numFmtId="0" fontId="4" fillId="0" borderId="7" xfId="0" applyFont="1" applyFill="1" applyBorder="1" applyAlignment="1" applyProtection="1">
      <alignment horizontal="center" vertical="center"/>
    </xf>
    <xf numFmtId="164" fontId="11" fillId="0" borderId="0" xfId="0" applyNumberFormat="1" applyFont="1" applyFill="1"/>
    <xf numFmtId="4" fontId="11" fillId="0" borderId="0" xfId="0" applyNumberFormat="1" applyFont="1" applyFill="1" applyAlignment="1">
      <alignment horizontal="right" indent="1"/>
    </xf>
    <xf numFmtId="0" fontId="7" fillId="0" borderId="21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 wrapText="1"/>
    </xf>
    <xf numFmtId="0" fontId="7" fillId="0" borderId="19" xfId="0" applyFont="1" applyFill="1" applyBorder="1" applyAlignment="1" applyProtection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</xf>
    <xf numFmtId="4" fontId="22" fillId="0" borderId="5" xfId="0" applyNumberFormat="1" applyFont="1" applyFill="1" applyBorder="1" applyAlignment="1">
      <alignment horizontal="center" vertical="top" wrapText="1"/>
    </xf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 applyProtection="1">
      <alignment horizontal="left" vertical="top" wrapText="1" indent="1"/>
    </xf>
    <xf numFmtId="0" fontId="4" fillId="0" borderId="1" xfId="0" applyFont="1" applyFill="1" applyBorder="1" applyAlignment="1" applyProtection="1">
      <alignment horizontal="left" vertical="top" wrapText="1" indent="1"/>
    </xf>
    <xf numFmtId="49" fontId="4" fillId="0" borderId="1" xfId="0" applyNumberFormat="1" applyFont="1" applyFill="1" applyBorder="1" applyAlignment="1" applyProtection="1">
      <alignment horizontal="left" vertical="top" wrapText="1" indent="1"/>
    </xf>
    <xf numFmtId="49" fontId="4" fillId="0" borderId="12" xfId="0" applyNumberFormat="1" applyFont="1" applyFill="1" applyBorder="1" applyAlignment="1" applyProtection="1">
      <alignment horizontal="left" vertical="top" wrapText="1" indent="1"/>
    </xf>
    <xf numFmtId="0" fontId="4" fillId="0" borderId="7" xfId="0" applyFont="1" applyFill="1" applyBorder="1" applyAlignment="1" applyProtection="1">
      <alignment horizontal="left" vertical="top" wrapText="1" indent="1"/>
    </xf>
    <xf numFmtId="0" fontId="5" fillId="0" borderId="1" xfId="0" applyFont="1" applyFill="1" applyBorder="1" applyAlignment="1" applyProtection="1">
      <alignment horizontal="left" vertical="top" wrapText="1" indent="1"/>
    </xf>
    <xf numFmtId="0" fontId="4" fillId="0" borderId="12" xfId="0" applyFont="1" applyFill="1" applyBorder="1" applyAlignment="1" applyProtection="1">
      <alignment horizontal="left" vertical="top" wrapText="1" indent="1"/>
    </xf>
    <xf numFmtId="49" fontId="4" fillId="0" borderId="7" xfId="0" quotePrefix="1" applyNumberFormat="1" applyFont="1" applyFill="1" applyBorder="1" applyAlignment="1" applyProtection="1">
      <alignment horizontal="left" vertical="top" wrapText="1" indent="1"/>
    </xf>
    <xf numFmtId="49" fontId="4" fillId="0" borderId="7" xfId="0" applyNumberFormat="1" applyFont="1" applyFill="1" applyBorder="1" applyAlignment="1" applyProtection="1">
      <alignment horizontal="left" vertical="top" wrapText="1" indent="1"/>
    </xf>
    <xf numFmtId="49" fontId="4" fillId="0" borderId="19" xfId="0" applyNumberFormat="1" applyFont="1" applyFill="1" applyBorder="1" applyAlignment="1" applyProtection="1">
      <alignment horizontal="left" vertical="top" wrapText="1" indent="1"/>
    </xf>
    <xf numFmtId="0" fontId="7" fillId="0" borderId="12" xfId="0" applyFont="1" applyFill="1" applyBorder="1" applyAlignment="1">
      <alignment horizontal="left" vertical="top" wrapText="1" indent="1"/>
    </xf>
    <xf numFmtId="4" fontId="11" fillId="0" borderId="12" xfId="0" applyNumberFormat="1" applyFont="1" applyFill="1" applyBorder="1" applyAlignment="1">
      <alignment horizontal="right" vertical="top"/>
    </xf>
    <xf numFmtId="4" fontId="11" fillId="0" borderId="13" xfId="0" applyNumberFormat="1" applyFont="1" applyFill="1" applyBorder="1" applyAlignment="1">
      <alignment horizontal="right" vertical="top"/>
    </xf>
    <xf numFmtId="4" fontId="11" fillId="0" borderId="7" xfId="0" applyNumberFormat="1" applyFont="1" applyFill="1" applyBorder="1" applyAlignment="1">
      <alignment horizontal="right" vertical="top"/>
    </xf>
    <xf numFmtId="4" fontId="11" fillId="0" borderId="8" xfId="0" applyNumberFormat="1" applyFont="1" applyFill="1" applyBorder="1" applyAlignment="1">
      <alignment horizontal="right" vertical="top"/>
    </xf>
    <xf numFmtId="4" fontId="11" fillId="0" borderId="1" xfId="0" applyNumberFormat="1" applyFont="1" applyFill="1" applyBorder="1" applyAlignment="1">
      <alignment horizontal="right" vertical="top"/>
    </xf>
    <xf numFmtId="4" fontId="11" fillId="0" borderId="10" xfId="0" applyNumberFormat="1" applyFont="1" applyFill="1" applyBorder="1" applyAlignment="1">
      <alignment horizontal="right" vertical="top"/>
    </xf>
    <xf numFmtId="0" fontId="11" fillId="0" borderId="8" xfId="0" applyFont="1" applyFill="1" applyBorder="1" applyAlignment="1">
      <alignment vertical="top"/>
    </xf>
    <xf numFmtId="4" fontId="11" fillId="0" borderId="19" xfId="0" applyNumberFormat="1" applyFont="1" applyFill="1" applyBorder="1" applyAlignment="1">
      <alignment horizontal="right" vertical="top"/>
    </xf>
    <xf numFmtId="4" fontId="11" fillId="0" borderId="20" xfId="0" applyNumberFormat="1" applyFont="1" applyFill="1" applyBorder="1" applyAlignment="1">
      <alignment horizontal="right" vertical="top"/>
    </xf>
    <xf numFmtId="4" fontId="11" fillId="0" borderId="3" xfId="0" applyNumberFormat="1" applyFont="1" applyFill="1" applyBorder="1" applyAlignment="1">
      <alignment horizontal="right" vertical="top" indent="1"/>
    </xf>
    <xf numFmtId="4" fontId="11" fillId="0" borderId="14" xfId="0" applyNumberFormat="1" applyFont="1" applyFill="1" applyBorder="1" applyAlignment="1">
      <alignment horizontal="right" vertical="top" indent="1"/>
    </xf>
    <xf numFmtId="4" fontId="11" fillId="0" borderId="1" xfId="0" applyNumberFormat="1" applyFont="1" applyFill="1" applyBorder="1" applyAlignment="1">
      <alignment horizontal="right" vertical="top" indent="1"/>
    </xf>
    <xf numFmtId="4" fontId="11" fillId="0" borderId="10" xfId="0" applyNumberFormat="1" applyFont="1" applyFill="1" applyBorder="1" applyAlignment="1">
      <alignment horizontal="right" vertical="top" indent="1"/>
    </xf>
    <xf numFmtId="0" fontId="6" fillId="0" borderId="2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 wrapText="1"/>
    </xf>
    <xf numFmtId="0" fontId="19" fillId="0" borderId="4" xfId="0" applyFont="1" applyFill="1" applyBorder="1" applyAlignment="1" applyProtection="1">
      <alignment horizontal="center" vertical="center" wrapText="1"/>
    </xf>
    <xf numFmtId="4" fontId="22" fillId="0" borderId="4" xfId="0" applyNumberFormat="1" applyFont="1" applyFill="1" applyBorder="1" applyAlignment="1">
      <alignment horizontal="center" vertical="center" wrapText="1"/>
    </xf>
    <xf numFmtId="164" fontId="20" fillId="0" borderId="2" xfId="0" applyNumberFormat="1" applyFont="1" applyFill="1" applyBorder="1" applyAlignment="1" applyProtection="1">
      <alignment horizontal="center" vertical="center" wrapText="1"/>
    </xf>
    <xf numFmtId="164" fontId="20" fillId="0" borderId="3" xfId="0" applyNumberFormat="1" applyFont="1" applyFill="1" applyBorder="1" applyAlignment="1" applyProtection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/>
    </xf>
    <xf numFmtId="164" fontId="10" fillId="0" borderId="10" xfId="0" applyNumberFormat="1" applyFont="1" applyFill="1" applyBorder="1" applyAlignment="1">
      <alignment horizontal="right" vertical="center" indent="1"/>
    </xf>
    <xf numFmtId="0" fontId="16" fillId="0" borderId="17" xfId="0" applyFont="1" applyFill="1" applyBorder="1" applyAlignment="1">
      <alignment horizontal="center"/>
    </xf>
    <xf numFmtId="164" fontId="20" fillId="0" borderId="18" xfId="0" applyNumberFormat="1" applyFont="1" applyFill="1" applyBorder="1" applyAlignment="1" applyProtection="1">
      <alignment horizontal="center" vertical="center" wrapText="1"/>
    </xf>
    <xf numFmtId="164" fontId="20" fillId="0" borderId="14" xfId="0" applyNumberFormat="1" applyFont="1" applyFill="1" applyBorder="1" applyAlignment="1" applyProtection="1">
      <alignment horizontal="center" vertical="center" wrapText="1"/>
    </xf>
    <xf numFmtId="164" fontId="10" fillId="0" borderId="18" xfId="0" applyNumberFormat="1" applyFont="1" applyFill="1" applyBorder="1" applyAlignment="1">
      <alignment horizontal="center" vertical="center"/>
    </xf>
    <xf numFmtId="164" fontId="10" fillId="0" borderId="14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8" xfId="0" applyNumberFormat="1" applyFont="1" applyFill="1" applyBorder="1" applyAlignment="1">
      <alignment horizontal="right" vertical="center" indent="1"/>
    </xf>
    <xf numFmtId="0" fontId="19" fillId="0" borderId="7" xfId="0" applyFont="1" applyFill="1" applyBorder="1" applyAlignment="1" applyProtection="1">
      <alignment horizontal="center" vertical="center" wrapText="1"/>
    </xf>
    <xf numFmtId="0" fontId="19" fillId="0" borderId="12" xfId="0" applyFont="1" applyFill="1" applyBorder="1" applyAlignment="1" applyProtection="1">
      <alignment horizontal="center" vertical="center" wrapText="1"/>
    </xf>
    <xf numFmtId="164" fontId="13" fillId="0" borderId="8" xfId="0" applyNumberFormat="1" applyFont="1" applyFill="1" applyBorder="1" applyAlignment="1" applyProtection="1">
      <alignment horizontal="center" vertical="center" wrapText="1"/>
    </xf>
    <xf numFmtId="164" fontId="13" fillId="0" borderId="13" xfId="0" applyNumberFormat="1" applyFont="1" applyFill="1" applyBorder="1" applyAlignment="1" applyProtection="1">
      <alignment horizontal="center" vertical="center" wrapText="1"/>
    </xf>
    <xf numFmtId="164" fontId="10" fillId="0" borderId="7" xfId="0" applyNumberFormat="1" applyFont="1" applyFill="1" applyBorder="1" applyAlignment="1">
      <alignment horizontal="right" vertical="center" indent="1"/>
    </xf>
    <xf numFmtId="164" fontId="10" fillId="0" borderId="1" xfId="0" applyNumberFormat="1" applyFont="1" applyFill="1" applyBorder="1" applyAlignment="1">
      <alignment horizontal="right" vertical="center" indent="1"/>
    </xf>
    <xf numFmtId="164" fontId="10" fillId="0" borderId="13" xfId="0" applyNumberFormat="1" applyFont="1" applyFill="1" applyBorder="1" applyAlignment="1">
      <alignment horizontal="right" vertical="center" indent="1"/>
    </xf>
    <xf numFmtId="164" fontId="10" fillId="0" borderId="12" xfId="0" applyNumberFormat="1" applyFont="1" applyFill="1" applyBorder="1" applyAlignment="1">
      <alignment horizontal="right" vertical="center" indent="1"/>
    </xf>
    <xf numFmtId="0" fontId="6" fillId="0" borderId="6" xfId="0" applyFont="1" applyFill="1" applyBorder="1" applyAlignment="1" applyProtection="1">
      <alignment horizontal="center" vertical="center" wrapText="1"/>
    </xf>
    <xf numFmtId="0" fontId="6" fillId="0" borderId="11" xfId="0" applyFont="1" applyFill="1" applyBorder="1" applyAlignment="1" applyProtection="1">
      <alignment horizontal="center" vertical="center" wrapText="1"/>
    </xf>
    <xf numFmtId="0" fontId="6" fillId="0" borderId="7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19" fillId="0" borderId="7" xfId="0" quotePrefix="1" applyFont="1" applyFill="1" applyBorder="1" applyAlignment="1" applyProtection="1">
      <alignment horizontal="center" vertical="center" wrapText="1"/>
    </xf>
    <xf numFmtId="0" fontId="19" fillId="0" borderId="12" xfId="0" quotePrefix="1" applyFont="1" applyFill="1" applyBorder="1" applyAlignment="1" applyProtection="1">
      <alignment horizontal="center" vertical="center" wrapText="1"/>
    </xf>
    <xf numFmtId="164" fontId="10" fillId="0" borderId="14" xfId="0" applyNumberFormat="1" applyFont="1" applyFill="1" applyBorder="1" applyAlignment="1">
      <alignment horizontal="right" vertical="center" indent="1"/>
    </xf>
    <xf numFmtId="164" fontId="10" fillId="0" borderId="3" xfId="0" applyNumberFormat="1" applyFont="1" applyFill="1" applyBorder="1" applyAlignment="1">
      <alignment horizontal="right" vertical="center" indent="1"/>
    </xf>
    <xf numFmtId="164" fontId="10" fillId="0" borderId="4" xfId="0" applyNumberFormat="1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 wrapText="1"/>
    </xf>
    <xf numFmtId="0" fontId="23" fillId="0" borderId="17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6"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</dxf>
  </dxfs>
  <tableStyles count="0" defaultTableStyle="TableStyleMedium2" defaultPivotStyle="PivotStyleLight16"/>
  <colors>
    <mruColors>
      <color rgb="FFCCECFF"/>
      <color rgb="FFFFFF99"/>
      <color rgb="FFCCFF99"/>
      <color rgb="FFFFCCCC"/>
      <color rgb="FFFFFFCC"/>
      <color rgb="FFDDDDDD"/>
      <color rgb="FFBDFFE9"/>
      <color rgb="FF99FF66"/>
      <color rgb="FF66FFCC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103;&#1095;&#1077;&#1081;&#1082;&#1072;&#108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чейкам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12"/>
  <sheetViews>
    <sheetView zoomScale="70" zoomScaleNormal="70" zoomScaleSheetLayoutView="40" workbookViewId="0">
      <pane ySplit="4" topLeftCell="A305" activePane="bottomLeft" state="frozen"/>
      <selection pane="bottomLeft" activeCell="I133" sqref="I133:K133"/>
    </sheetView>
  </sheetViews>
  <sheetFormatPr defaultRowHeight="15" x14ac:dyDescent="0.25"/>
  <cols>
    <col min="1" max="2" width="6.28515625" style="4" customWidth="1"/>
    <col min="3" max="3" width="20.7109375" style="34" customWidth="1"/>
    <col min="4" max="4" width="35.28515625" style="34" customWidth="1"/>
    <col min="5" max="5" width="28.7109375" style="35" customWidth="1"/>
    <col min="6" max="6" width="18.85546875" style="7" customWidth="1"/>
    <col min="7" max="7" width="16.7109375" style="36" customWidth="1"/>
    <col min="8" max="17" width="9.140625" style="4" customWidth="1"/>
    <col min="18" max="18" width="9.140625" style="4" hidden="1" customWidth="1"/>
    <col min="19" max="105" width="9.140625" style="4" customWidth="1"/>
    <col min="106" max="16384" width="9.140625" style="4"/>
  </cols>
  <sheetData>
    <row r="1" spans="1:18" s="11" customFormat="1" ht="24.75" customHeight="1" thickBot="1" x14ac:dyDescent="0.35">
      <c r="B1" s="129"/>
      <c r="C1" s="129"/>
      <c r="D1" s="129"/>
      <c r="E1" s="129"/>
      <c r="F1" s="129"/>
      <c r="G1" s="12"/>
    </row>
    <row r="2" spans="1:18" ht="32.25" customHeight="1" x14ac:dyDescent="0.25">
      <c r="A2" s="144" t="s">
        <v>0</v>
      </c>
      <c r="B2" s="146" t="s">
        <v>373</v>
      </c>
      <c r="C2" s="146" t="s">
        <v>1</v>
      </c>
      <c r="D2" s="136" t="s">
        <v>2</v>
      </c>
      <c r="E2" s="148" t="s">
        <v>339</v>
      </c>
      <c r="F2" s="136" t="s">
        <v>382</v>
      </c>
      <c r="G2" s="138" t="s">
        <v>384</v>
      </c>
    </row>
    <row r="3" spans="1:18" ht="48.75" customHeight="1" thickBot="1" x14ac:dyDescent="0.3">
      <c r="A3" s="145"/>
      <c r="B3" s="147"/>
      <c r="C3" s="147"/>
      <c r="D3" s="137"/>
      <c r="E3" s="149"/>
      <c r="F3" s="137"/>
      <c r="G3" s="139"/>
    </row>
    <row r="4" spans="1:18" s="8" customFormat="1" ht="16.5" thickBot="1" x14ac:dyDescent="0.3">
      <c r="A4" s="50">
        <v>1</v>
      </c>
      <c r="B4" s="51">
        <v>2</v>
      </c>
      <c r="C4" s="52">
        <v>4</v>
      </c>
      <c r="D4" s="51">
        <v>5</v>
      </c>
      <c r="E4" s="51">
        <v>6</v>
      </c>
      <c r="F4" s="51">
        <v>9</v>
      </c>
      <c r="G4" s="53"/>
    </row>
    <row r="5" spans="1:18" ht="25.5" x14ac:dyDescent="0.25">
      <c r="A5" s="54">
        <v>1</v>
      </c>
      <c r="B5" s="55" t="s">
        <v>374</v>
      </c>
      <c r="C5" s="56" t="s">
        <v>3</v>
      </c>
      <c r="D5" s="56" t="s">
        <v>105</v>
      </c>
      <c r="E5" s="57" t="s">
        <v>12</v>
      </c>
      <c r="F5" s="58">
        <v>1683</v>
      </c>
      <c r="G5" s="59">
        <v>1528.140637640475</v>
      </c>
      <c r="I5" s="86">
        <f>SUM(F5:F20)</f>
        <v>15162</v>
      </c>
      <c r="J5" s="86">
        <f>SUM(G5:G20)</f>
        <v>14409.296746538948</v>
      </c>
      <c r="K5" s="86">
        <f>I5-J5</f>
        <v>752.70325346105164</v>
      </c>
      <c r="R5" s="15" t="e">
        <f>F5-#REF!</f>
        <v>#REF!</v>
      </c>
    </row>
    <row r="6" spans="1:18" ht="25.5" x14ac:dyDescent="0.25">
      <c r="A6" s="13">
        <v>2</v>
      </c>
      <c r="B6" s="1" t="s">
        <v>374</v>
      </c>
      <c r="C6" s="2" t="s">
        <v>3</v>
      </c>
      <c r="D6" s="2" t="s">
        <v>105</v>
      </c>
      <c r="E6" s="16" t="s">
        <v>5</v>
      </c>
      <c r="F6" s="14">
        <v>350</v>
      </c>
      <c r="G6" s="37">
        <v>1107.0139418094736</v>
      </c>
      <c r="K6" s="4">
        <v>752.70325346105164</v>
      </c>
      <c r="R6" s="15" t="e">
        <f>F6-#REF!</f>
        <v>#REF!</v>
      </c>
    </row>
    <row r="7" spans="1:18" ht="25.5" x14ac:dyDescent="0.25">
      <c r="A7" s="13">
        <v>3</v>
      </c>
      <c r="B7" s="1" t="s">
        <v>374</v>
      </c>
      <c r="C7" s="2" t="s">
        <v>3</v>
      </c>
      <c r="D7" s="2" t="s">
        <v>105</v>
      </c>
      <c r="E7" s="6" t="s">
        <v>6</v>
      </c>
      <c r="F7" s="14">
        <v>56</v>
      </c>
      <c r="G7" s="37">
        <v>128.5503064700396</v>
      </c>
      <c r="R7" s="15" t="e">
        <f>F7-#REF!</f>
        <v>#REF!</v>
      </c>
    </row>
    <row r="8" spans="1:18" ht="25.5" x14ac:dyDescent="0.25">
      <c r="A8" s="13">
        <v>4</v>
      </c>
      <c r="B8" s="1" t="s">
        <v>374</v>
      </c>
      <c r="C8" s="2" t="s">
        <v>3</v>
      </c>
      <c r="D8" s="2" t="s">
        <v>105</v>
      </c>
      <c r="E8" s="6" t="s">
        <v>13</v>
      </c>
      <c r="F8" s="14">
        <v>903</v>
      </c>
      <c r="G8" s="37">
        <v>720.84276667994334</v>
      </c>
      <c r="R8" s="15" t="e">
        <f>F8-#REF!</f>
        <v>#REF!</v>
      </c>
    </row>
    <row r="9" spans="1:18" ht="25.5" x14ac:dyDescent="0.25">
      <c r="A9" s="13">
        <v>5</v>
      </c>
      <c r="B9" s="1" t="s">
        <v>374</v>
      </c>
      <c r="C9" s="2" t="s">
        <v>3</v>
      </c>
      <c r="D9" s="2" t="s">
        <v>105</v>
      </c>
      <c r="E9" s="6" t="s">
        <v>14</v>
      </c>
      <c r="F9" s="14">
        <v>914</v>
      </c>
      <c r="G9" s="37">
        <v>776.3822654869042</v>
      </c>
      <c r="R9" s="15" t="e">
        <f>F9-#REF!</f>
        <v>#REF!</v>
      </c>
    </row>
    <row r="10" spans="1:18" ht="25.5" x14ac:dyDescent="0.25">
      <c r="A10" s="13">
        <v>6</v>
      </c>
      <c r="B10" s="1" t="s">
        <v>374</v>
      </c>
      <c r="C10" s="2" t="s">
        <v>3</v>
      </c>
      <c r="D10" s="2" t="s">
        <v>105</v>
      </c>
      <c r="E10" s="6" t="s">
        <v>9</v>
      </c>
      <c r="F10" s="14">
        <v>708</v>
      </c>
      <c r="G10" s="37">
        <v>842.60496867276731</v>
      </c>
      <c r="R10" s="15" t="e">
        <f>F10-#REF!</f>
        <v>#REF!</v>
      </c>
    </row>
    <row r="11" spans="1:18" ht="25.5" x14ac:dyDescent="0.25">
      <c r="A11" s="13">
        <v>7</v>
      </c>
      <c r="B11" s="1" t="s">
        <v>374</v>
      </c>
      <c r="C11" s="2" t="s">
        <v>3</v>
      </c>
      <c r="D11" s="2" t="s">
        <v>105</v>
      </c>
      <c r="E11" s="6" t="s">
        <v>15</v>
      </c>
      <c r="F11" s="14">
        <v>774</v>
      </c>
      <c r="G11" s="37">
        <v>682.32377344492352</v>
      </c>
      <c r="R11" s="15" t="e">
        <f>F11-#REF!</f>
        <v>#REF!</v>
      </c>
    </row>
    <row r="12" spans="1:18" ht="25.5" x14ac:dyDescent="0.25">
      <c r="A12" s="13">
        <v>8</v>
      </c>
      <c r="B12" s="1" t="s">
        <v>374</v>
      </c>
      <c r="C12" s="2" t="s">
        <v>3</v>
      </c>
      <c r="D12" s="2" t="s">
        <v>105</v>
      </c>
      <c r="E12" s="6" t="s">
        <v>16</v>
      </c>
      <c r="F12" s="14">
        <v>1267</v>
      </c>
      <c r="G12" s="37">
        <v>730.49074618837574</v>
      </c>
      <c r="R12" s="15" t="e">
        <f>F12-#REF!</f>
        <v>#REF!</v>
      </c>
    </row>
    <row r="13" spans="1:18" ht="25.5" x14ac:dyDescent="0.25">
      <c r="A13" s="13">
        <v>9</v>
      </c>
      <c r="B13" s="1" t="s">
        <v>374</v>
      </c>
      <c r="C13" s="2" t="s">
        <v>3</v>
      </c>
      <c r="D13" s="2" t="s">
        <v>105</v>
      </c>
      <c r="E13" s="16" t="s">
        <v>17</v>
      </c>
      <c r="F13" s="14">
        <v>1264</v>
      </c>
      <c r="G13" s="37">
        <v>1287.9945459917487</v>
      </c>
      <c r="R13" s="15" t="e">
        <f>F13-#REF!</f>
        <v>#REF!</v>
      </c>
    </row>
    <row r="14" spans="1:18" ht="25.5" x14ac:dyDescent="0.25">
      <c r="A14" s="13">
        <v>10</v>
      </c>
      <c r="B14" s="1" t="s">
        <v>374</v>
      </c>
      <c r="C14" s="2" t="s">
        <v>3</v>
      </c>
      <c r="D14" s="2" t="s">
        <v>105</v>
      </c>
      <c r="E14" s="6" t="s">
        <v>18</v>
      </c>
      <c r="F14" s="14">
        <v>953</v>
      </c>
      <c r="G14" s="37">
        <v>1437.7387812195923</v>
      </c>
      <c r="R14" s="15" t="e">
        <f>F14-#REF!</f>
        <v>#REF!</v>
      </c>
    </row>
    <row r="15" spans="1:18" ht="25.5" x14ac:dyDescent="0.25">
      <c r="A15" s="13">
        <v>11</v>
      </c>
      <c r="B15" s="1" t="s">
        <v>374</v>
      </c>
      <c r="C15" s="2" t="s">
        <v>3</v>
      </c>
      <c r="D15" s="2" t="s">
        <v>105</v>
      </c>
      <c r="E15" s="6" t="s">
        <v>19</v>
      </c>
      <c r="F15" s="14">
        <v>1020</v>
      </c>
      <c r="G15" s="37">
        <v>887.68952976749279</v>
      </c>
      <c r="R15" s="15" t="e">
        <f>F15-#REF!</f>
        <v>#REF!</v>
      </c>
    </row>
    <row r="16" spans="1:18" ht="25.5" x14ac:dyDescent="0.25">
      <c r="A16" s="13">
        <v>12</v>
      </c>
      <c r="B16" s="1" t="s">
        <v>374</v>
      </c>
      <c r="C16" s="2" t="s">
        <v>3</v>
      </c>
      <c r="D16" s="2" t="s">
        <v>105</v>
      </c>
      <c r="E16" s="6" t="s">
        <v>20</v>
      </c>
      <c r="F16" s="14">
        <v>304</v>
      </c>
      <c r="G16" s="37">
        <v>99.241279999999989</v>
      </c>
      <c r="R16" s="15" t="e">
        <f>F16-#REF!</f>
        <v>#REF!</v>
      </c>
    </row>
    <row r="17" spans="1:18" ht="25.5" x14ac:dyDescent="0.25">
      <c r="A17" s="13">
        <v>13</v>
      </c>
      <c r="B17" s="1" t="s">
        <v>374</v>
      </c>
      <c r="C17" s="2" t="s">
        <v>3</v>
      </c>
      <c r="D17" s="2" t="s">
        <v>105</v>
      </c>
      <c r="E17" s="6" t="s">
        <v>21</v>
      </c>
      <c r="F17" s="14">
        <v>1079</v>
      </c>
      <c r="G17" s="37">
        <v>880.74294419555156</v>
      </c>
      <c r="R17" s="15" t="e">
        <f>F17-#REF!</f>
        <v>#REF!</v>
      </c>
    </row>
    <row r="18" spans="1:18" ht="25.5" x14ac:dyDescent="0.25">
      <c r="A18" s="13">
        <v>14</v>
      </c>
      <c r="B18" s="1" t="s">
        <v>374</v>
      </c>
      <c r="C18" s="2" t="s">
        <v>3</v>
      </c>
      <c r="D18" s="2" t="s">
        <v>105</v>
      </c>
      <c r="E18" s="6" t="s">
        <v>22</v>
      </c>
      <c r="F18" s="14">
        <v>1421</v>
      </c>
      <c r="G18" s="37">
        <v>1068.9546869881606</v>
      </c>
      <c r="R18" s="15" t="e">
        <f>F18-#REF!</f>
        <v>#REF!</v>
      </c>
    </row>
    <row r="19" spans="1:18" ht="25.5" x14ac:dyDescent="0.25">
      <c r="A19" s="13">
        <v>15</v>
      </c>
      <c r="B19" s="1" t="s">
        <v>374</v>
      </c>
      <c r="C19" s="2" t="s">
        <v>3</v>
      </c>
      <c r="D19" s="2" t="s">
        <v>105</v>
      </c>
      <c r="E19" s="6" t="s">
        <v>23</v>
      </c>
      <c r="F19" s="14">
        <v>1268</v>
      </c>
      <c r="G19" s="37">
        <v>1162.3970548478662</v>
      </c>
      <c r="R19" s="15" t="e">
        <f>F19-#REF!</f>
        <v>#REF!</v>
      </c>
    </row>
    <row r="20" spans="1:18" ht="25.5" x14ac:dyDescent="0.25">
      <c r="A20" s="13">
        <v>16</v>
      </c>
      <c r="B20" s="1" t="s">
        <v>374</v>
      </c>
      <c r="C20" s="2" t="s">
        <v>3</v>
      </c>
      <c r="D20" s="2" t="s">
        <v>105</v>
      </c>
      <c r="E20" s="6" t="s">
        <v>24</v>
      </c>
      <c r="F20" s="14">
        <v>1198</v>
      </c>
      <c r="G20" s="37">
        <v>1068.1885171356309</v>
      </c>
      <c r="R20" s="15" t="e">
        <f>F20-#REF!</f>
        <v>#REF!</v>
      </c>
    </row>
    <row r="21" spans="1:18" ht="25.5" x14ac:dyDescent="0.25">
      <c r="A21" s="13">
        <v>17</v>
      </c>
      <c r="B21" s="1" t="s">
        <v>374</v>
      </c>
      <c r="C21" s="2" t="s">
        <v>3</v>
      </c>
      <c r="D21" s="2" t="s">
        <v>106</v>
      </c>
      <c r="E21" s="6" t="s">
        <v>25</v>
      </c>
      <c r="F21" s="14">
        <v>590</v>
      </c>
      <c r="G21" s="37">
        <v>247.58895921349173</v>
      </c>
      <c r="I21" s="86">
        <f>SUM(F21:F42)</f>
        <v>20317</v>
      </c>
      <c r="J21" s="86">
        <f>SUM(G21:G42)</f>
        <v>17336.79245614964</v>
      </c>
      <c r="K21" s="86">
        <f>I21-J21</f>
        <v>2980.2075438503598</v>
      </c>
      <c r="R21" s="15" t="e">
        <f>F21-#REF!</f>
        <v>#REF!</v>
      </c>
    </row>
    <row r="22" spans="1:18" ht="25.5" x14ac:dyDescent="0.25">
      <c r="A22" s="13">
        <v>18</v>
      </c>
      <c r="B22" s="1" t="s">
        <v>374</v>
      </c>
      <c r="C22" s="2" t="s">
        <v>3</v>
      </c>
      <c r="D22" s="2" t="s">
        <v>106</v>
      </c>
      <c r="E22" s="6" t="s">
        <v>6</v>
      </c>
      <c r="F22" s="14">
        <v>1824</v>
      </c>
      <c r="G22" s="37">
        <v>5</v>
      </c>
      <c r="K22" s="4">
        <v>2980.2075438503598</v>
      </c>
      <c r="R22" s="15" t="e">
        <f>F22-#REF!</f>
        <v>#REF!</v>
      </c>
    </row>
    <row r="23" spans="1:18" ht="25.5" x14ac:dyDescent="0.25">
      <c r="A23" s="13">
        <v>19</v>
      </c>
      <c r="B23" s="1" t="s">
        <v>374</v>
      </c>
      <c r="C23" s="2" t="s">
        <v>3</v>
      </c>
      <c r="D23" s="2" t="s">
        <v>106</v>
      </c>
      <c r="E23" s="6" t="s">
        <v>14</v>
      </c>
      <c r="F23" s="14">
        <v>1498</v>
      </c>
      <c r="G23" s="37">
        <v>1437.3307512687491</v>
      </c>
      <c r="R23" s="15" t="e">
        <f>F23-#REF!</f>
        <v>#REF!</v>
      </c>
    </row>
    <row r="24" spans="1:18" ht="25.5" x14ac:dyDescent="0.25">
      <c r="A24" s="13">
        <v>20</v>
      </c>
      <c r="B24" s="1" t="s">
        <v>374</v>
      </c>
      <c r="C24" s="2" t="s">
        <v>3</v>
      </c>
      <c r="D24" s="2" t="s">
        <v>106</v>
      </c>
      <c r="E24" s="6" t="s">
        <v>7</v>
      </c>
      <c r="F24" s="14">
        <v>639</v>
      </c>
      <c r="G24" s="37">
        <v>734.68048429386511</v>
      </c>
      <c r="R24" s="15" t="e">
        <f>F24-#REF!</f>
        <v>#REF!</v>
      </c>
    </row>
    <row r="25" spans="1:18" ht="25.5" x14ac:dyDescent="0.25">
      <c r="A25" s="13">
        <v>21</v>
      </c>
      <c r="B25" s="1" t="s">
        <v>374</v>
      </c>
      <c r="C25" s="2" t="s">
        <v>3</v>
      </c>
      <c r="D25" s="2" t="s">
        <v>106</v>
      </c>
      <c r="E25" s="6" t="s">
        <v>8</v>
      </c>
      <c r="F25" s="14">
        <v>1194</v>
      </c>
      <c r="G25" s="37">
        <v>897.98168538859079</v>
      </c>
      <c r="R25" s="15" t="e">
        <f>F25-#REF!</f>
        <v>#REF!</v>
      </c>
    </row>
    <row r="26" spans="1:18" ht="25.5" x14ac:dyDescent="0.25">
      <c r="A26" s="13">
        <v>22</v>
      </c>
      <c r="B26" s="1" t="s">
        <v>374</v>
      </c>
      <c r="C26" s="2" t="s">
        <v>3</v>
      </c>
      <c r="D26" s="2" t="s">
        <v>106</v>
      </c>
      <c r="E26" s="6" t="s">
        <v>9</v>
      </c>
      <c r="F26" s="14">
        <v>1115</v>
      </c>
      <c r="G26" s="37">
        <v>1110.3598449953367</v>
      </c>
      <c r="R26" s="15" t="e">
        <f>F26-#REF!</f>
        <v>#REF!</v>
      </c>
    </row>
    <row r="27" spans="1:18" ht="25.5" x14ac:dyDescent="0.25">
      <c r="A27" s="13">
        <v>23</v>
      </c>
      <c r="B27" s="1" t="s">
        <v>374</v>
      </c>
      <c r="C27" s="2" t="s">
        <v>3</v>
      </c>
      <c r="D27" s="2" t="s">
        <v>106</v>
      </c>
      <c r="E27" s="6" t="s">
        <v>15</v>
      </c>
      <c r="F27" s="14">
        <v>958</v>
      </c>
      <c r="G27" s="37">
        <v>838.9546731499828</v>
      </c>
      <c r="R27" s="15" t="e">
        <f>F27-#REF!</f>
        <v>#REF!</v>
      </c>
    </row>
    <row r="28" spans="1:18" ht="25.5" x14ac:dyDescent="0.25">
      <c r="A28" s="13">
        <v>24</v>
      </c>
      <c r="B28" s="1" t="s">
        <v>374</v>
      </c>
      <c r="C28" s="2" t="s">
        <v>3</v>
      </c>
      <c r="D28" s="2" t="s">
        <v>106</v>
      </c>
      <c r="E28" s="6" t="s">
        <v>10</v>
      </c>
      <c r="F28" s="14">
        <v>1099</v>
      </c>
      <c r="G28" s="37">
        <v>1013.0813551428068</v>
      </c>
      <c r="R28" s="15" t="e">
        <f>F28-#REF!</f>
        <v>#REF!</v>
      </c>
    </row>
    <row r="29" spans="1:18" ht="25.5" x14ac:dyDescent="0.25">
      <c r="A29" s="13">
        <v>25</v>
      </c>
      <c r="B29" s="1" t="s">
        <v>374</v>
      </c>
      <c r="C29" s="2" t="s">
        <v>3</v>
      </c>
      <c r="D29" s="2" t="s">
        <v>106</v>
      </c>
      <c r="E29" s="6" t="s">
        <v>11</v>
      </c>
      <c r="F29" s="14">
        <v>393</v>
      </c>
      <c r="G29" s="37">
        <v>257.55797911517823</v>
      </c>
      <c r="R29" s="15" t="e">
        <f>F29-#REF!</f>
        <v>#REF!</v>
      </c>
    </row>
    <row r="30" spans="1:18" ht="25.5" x14ac:dyDescent="0.25">
      <c r="A30" s="13">
        <v>26</v>
      </c>
      <c r="B30" s="1" t="s">
        <v>374</v>
      </c>
      <c r="C30" s="2" t="s">
        <v>3</v>
      </c>
      <c r="D30" s="2" t="s">
        <v>106</v>
      </c>
      <c r="E30" s="6" t="s">
        <v>26</v>
      </c>
      <c r="F30" s="14">
        <v>310</v>
      </c>
      <c r="G30" s="37">
        <v>859.08134130462929</v>
      </c>
      <c r="R30" s="15" t="e">
        <f>F30-#REF!</f>
        <v>#REF!</v>
      </c>
    </row>
    <row r="31" spans="1:18" ht="25.5" x14ac:dyDescent="0.25">
      <c r="A31" s="13">
        <v>27</v>
      </c>
      <c r="B31" s="1" t="s">
        <v>374</v>
      </c>
      <c r="C31" s="2" t="s">
        <v>3</v>
      </c>
      <c r="D31" s="2" t="s">
        <v>106</v>
      </c>
      <c r="E31" s="6" t="s">
        <v>27</v>
      </c>
      <c r="F31" s="14">
        <v>708</v>
      </c>
      <c r="G31" s="37">
        <v>821.51627314998279</v>
      </c>
      <c r="R31" s="15" t="e">
        <f>F31-#REF!</f>
        <v>#REF!</v>
      </c>
    </row>
    <row r="32" spans="1:18" ht="25.5" x14ac:dyDescent="0.25">
      <c r="A32" s="13">
        <v>28</v>
      </c>
      <c r="B32" s="1" t="s">
        <v>374</v>
      </c>
      <c r="C32" s="2" t="s">
        <v>3</v>
      </c>
      <c r="D32" s="2" t="s">
        <v>106</v>
      </c>
      <c r="E32" s="6" t="s">
        <v>28</v>
      </c>
      <c r="F32" s="14">
        <v>1604</v>
      </c>
      <c r="G32" s="37">
        <v>1047.7400860900623</v>
      </c>
      <c r="R32" s="15" t="e">
        <f>F32-#REF!</f>
        <v>#REF!</v>
      </c>
    </row>
    <row r="33" spans="1:18" ht="25.5" x14ac:dyDescent="0.25">
      <c r="A33" s="13">
        <v>29</v>
      </c>
      <c r="B33" s="1" t="s">
        <v>374</v>
      </c>
      <c r="C33" s="2" t="s">
        <v>3</v>
      </c>
      <c r="D33" s="2" t="s">
        <v>106</v>
      </c>
      <c r="E33" s="6" t="s">
        <v>29</v>
      </c>
      <c r="F33" s="14">
        <v>1572</v>
      </c>
      <c r="G33" s="37">
        <v>630.08486568353146</v>
      </c>
      <c r="R33" s="15" t="e">
        <f>F33-#REF!</f>
        <v>#REF!</v>
      </c>
    </row>
    <row r="34" spans="1:18" ht="25.5" x14ac:dyDescent="0.25">
      <c r="A34" s="13">
        <v>30</v>
      </c>
      <c r="B34" s="1" t="s">
        <v>374</v>
      </c>
      <c r="C34" s="2" t="s">
        <v>3</v>
      </c>
      <c r="D34" s="2" t="s">
        <v>106</v>
      </c>
      <c r="E34" s="6" t="s">
        <v>16</v>
      </c>
      <c r="F34" s="14">
        <v>786</v>
      </c>
      <c r="G34" s="37">
        <v>257.43394627341257</v>
      </c>
      <c r="R34" s="15" t="e">
        <f>F34-#REF!</f>
        <v>#REF!</v>
      </c>
    </row>
    <row r="35" spans="1:18" ht="25.5" x14ac:dyDescent="0.25">
      <c r="A35" s="13">
        <v>31</v>
      </c>
      <c r="B35" s="1" t="s">
        <v>374</v>
      </c>
      <c r="C35" s="2" t="s">
        <v>3</v>
      </c>
      <c r="D35" s="2" t="s">
        <v>106</v>
      </c>
      <c r="E35" s="6" t="s">
        <v>30</v>
      </c>
      <c r="F35" s="14">
        <v>1239</v>
      </c>
      <c r="G35" s="37">
        <v>1145.5579081811995</v>
      </c>
      <c r="R35" s="15" t="e">
        <f>F35-#REF!</f>
        <v>#REF!</v>
      </c>
    </row>
    <row r="36" spans="1:18" ht="25.5" x14ac:dyDescent="0.25">
      <c r="A36" s="13">
        <v>32</v>
      </c>
      <c r="B36" s="1" t="s">
        <v>374</v>
      </c>
      <c r="C36" s="2" t="s">
        <v>3</v>
      </c>
      <c r="D36" s="2" t="s">
        <v>106</v>
      </c>
      <c r="E36" s="6" t="s">
        <v>31</v>
      </c>
      <c r="F36" s="14">
        <v>256</v>
      </c>
      <c r="G36" s="37">
        <v>1169.7081204198075</v>
      </c>
      <c r="R36" s="15" t="e">
        <f>F36-#REF!</f>
        <v>#REF!</v>
      </c>
    </row>
    <row r="37" spans="1:18" ht="25.5" x14ac:dyDescent="0.25">
      <c r="A37" s="13">
        <v>33</v>
      </c>
      <c r="B37" s="1" t="s">
        <v>374</v>
      </c>
      <c r="C37" s="2" t="s">
        <v>3</v>
      </c>
      <c r="D37" s="2" t="s">
        <v>106</v>
      </c>
      <c r="E37" s="6" t="s">
        <v>18</v>
      </c>
      <c r="F37" s="14">
        <v>1696</v>
      </c>
      <c r="G37" s="37">
        <v>1263.9621368406904</v>
      </c>
      <c r="R37" s="15" t="e">
        <f>F37-#REF!</f>
        <v>#REF!</v>
      </c>
    </row>
    <row r="38" spans="1:18" ht="25.5" x14ac:dyDescent="0.25">
      <c r="A38" s="13">
        <v>34</v>
      </c>
      <c r="B38" s="1" t="s">
        <v>374</v>
      </c>
      <c r="C38" s="2" t="s">
        <v>3</v>
      </c>
      <c r="D38" s="2" t="s">
        <v>106</v>
      </c>
      <c r="E38" s="6" t="s">
        <v>19</v>
      </c>
      <c r="F38" s="14">
        <v>1126</v>
      </c>
      <c r="G38" s="37">
        <v>1402.8537123634749</v>
      </c>
      <c r="R38" s="15" t="e">
        <f>F38-#REF!</f>
        <v>#REF!</v>
      </c>
    </row>
    <row r="39" spans="1:18" ht="25.5" x14ac:dyDescent="0.25">
      <c r="A39" s="13">
        <v>35</v>
      </c>
      <c r="B39" s="1" t="s">
        <v>374</v>
      </c>
      <c r="C39" s="2" t="s">
        <v>3</v>
      </c>
      <c r="D39" s="2" t="s">
        <v>106</v>
      </c>
      <c r="E39" s="6" t="s">
        <v>22</v>
      </c>
      <c r="F39" s="14">
        <v>162</v>
      </c>
      <c r="G39" s="37">
        <v>844.97925903014129</v>
      </c>
      <c r="R39" s="15" t="e">
        <f>F39-#REF!</f>
        <v>#REF!</v>
      </c>
    </row>
    <row r="40" spans="1:18" ht="25.5" x14ac:dyDescent="0.25">
      <c r="A40" s="13">
        <v>36</v>
      </c>
      <c r="B40" s="1" t="s">
        <v>374</v>
      </c>
      <c r="C40" s="2" t="s">
        <v>3</v>
      </c>
      <c r="D40" s="2" t="s">
        <v>106</v>
      </c>
      <c r="E40" s="6" t="s">
        <v>23</v>
      </c>
      <c r="F40" s="14">
        <v>1037</v>
      </c>
      <c r="G40" s="37">
        <v>641.54382537531399</v>
      </c>
      <c r="R40" s="15" t="e">
        <f>F40-#REF!</f>
        <v>#REF!</v>
      </c>
    </row>
    <row r="41" spans="1:18" ht="25.5" x14ac:dyDescent="0.25">
      <c r="A41" s="13">
        <v>37</v>
      </c>
      <c r="B41" s="1" t="s">
        <v>374</v>
      </c>
      <c r="C41" s="2" t="s">
        <v>3</v>
      </c>
      <c r="D41" s="2" t="s">
        <v>106</v>
      </c>
      <c r="E41" s="6" t="s">
        <v>32</v>
      </c>
      <c r="F41" s="14">
        <v>393</v>
      </c>
      <c r="G41" s="37">
        <v>187.75233751560836</v>
      </c>
      <c r="R41" s="15" t="e">
        <f>F41-#REF!</f>
        <v>#REF!</v>
      </c>
    </row>
    <row r="42" spans="1:18" ht="25.5" x14ac:dyDescent="0.25">
      <c r="A42" s="13">
        <v>38</v>
      </c>
      <c r="B42" s="1" t="s">
        <v>374</v>
      </c>
      <c r="C42" s="2" t="s">
        <v>3</v>
      </c>
      <c r="D42" s="2" t="s">
        <v>106</v>
      </c>
      <c r="E42" s="6" t="s">
        <v>33</v>
      </c>
      <c r="F42" s="14">
        <v>118</v>
      </c>
      <c r="G42" s="37">
        <v>522.04291135378605</v>
      </c>
      <c r="R42" s="15" t="e">
        <f>F42-#REF!</f>
        <v>#REF!</v>
      </c>
    </row>
    <row r="43" spans="1:18" ht="25.5" x14ac:dyDescent="0.25">
      <c r="A43" s="13">
        <v>39</v>
      </c>
      <c r="B43" s="1" t="s">
        <v>374</v>
      </c>
      <c r="C43" s="2" t="s">
        <v>3</v>
      </c>
      <c r="D43" s="2" t="s">
        <v>107</v>
      </c>
      <c r="E43" s="6" t="s">
        <v>12</v>
      </c>
      <c r="F43" s="14">
        <v>1812</v>
      </c>
      <c r="G43" s="37">
        <v>1208.4188367423767</v>
      </c>
      <c r="I43" s="86">
        <f>SUM(F43:F61)</f>
        <v>22986</v>
      </c>
      <c r="J43" s="86">
        <f>SUM(G43:G61)</f>
        <v>17579.887984120938</v>
      </c>
      <c r="K43" s="86">
        <f>I43-J43</f>
        <v>5406.1120158790618</v>
      </c>
      <c r="R43" s="15" t="e">
        <f>F43-#REF!</f>
        <v>#REF!</v>
      </c>
    </row>
    <row r="44" spans="1:18" ht="25.5" x14ac:dyDescent="0.25">
      <c r="A44" s="13">
        <v>40</v>
      </c>
      <c r="B44" s="1" t="s">
        <v>374</v>
      </c>
      <c r="C44" s="2" t="s">
        <v>3</v>
      </c>
      <c r="D44" s="2" t="s">
        <v>107</v>
      </c>
      <c r="E44" s="6" t="s">
        <v>6</v>
      </c>
      <c r="F44" s="14">
        <v>906</v>
      </c>
      <c r="G44" s="37">
        <v>720.85516996411991</v>
      </c>
      <c r="K44" s="86">
        <v>5406.1120158790618</v>
      </c>
      <c r="R44" s="15" t="e">
        <f>F44-#REF!</f>
        <v>#REF!</v>
      </c>
    </row>
    <row r="45" spans="1:18" ht="25.5" x14ac:dyDescent="0.25">
      <c r="A45" s="13">
        <v>41</v>
      </c>
      <c r="B45" s="1" t="s">
        <v>374</v>
      </c>
      <c r="C45" s="2" t="s">
        <v>3</v>
      </c>
      <c r="D45" s="2" t="s">
        <v>107</v>
      </c>
      <c r="E45" s="6" t="s">
        <v>14</v>
      </c>
      <c r="F45" s="14">
        <v>805</v>
      </c>
      <c r="G45" s="37">
        <v>849.06789832866991</v>
      </c>
      <c r="R45" s="15" t="e">
        <f>F45-#REF!</f>
        <v>#REF!</v>
      </c>
    </row>
    <row r="46" spans="1:18" ht="25.5" x14ac:dyDescent="0.25">
      <c r="A46" s="13">
        <v>42</v>
      </c>
      <c r="B46" s="1" t="s">
        <v>374</v>
      </c>
      <c r="C46" s="2" t="s">
        <v>3</v>
      </c>
      <c r="D46" s="2" t="s">
        <v>107</v>
      </c>
      <c r="E46" s="6" t="s">
        <v>8</v>
      </c>
      <c r="F46" s="14">
        <v>805</v>
      </c>
      <c r="G46" s="37">
        <v>845.9546731499828</v>
      </c>
      <c r="R46" s="15" t="e">
        <f>F46-#REF!</f>
        <v>#REF!</v>
      </c>
    </row>
    <row r="47" spans="1:18" ht="25.5" x14ac:dyDescent="0.25">
      <c r="A47" s="13">
        <v>43</v>
      </c>
      <c r="B47" s="1" t="s">
        <v>374</v>
      </c>
      <c r="C47" s="2" t="s">
        <v>3</v>
      </c>
      <c r="D47" s="2" t="s">
        <v>107</v>
      </c>
      <c r="E47" s="6" t="s">
        <v>15</v>
      </c>
      <c r="F47" s="14">
        <v>1732</v>
      </c>
      <c r="G47" s="37">
        <v>1664.6056202364571</v>
      </c>
      <c r="R47" s="15" t="e">
        <f>F47-#REF!</f>
        <v>#REF!</v>
      </c>
    </row>
    <row r="48" spans="1:18" ht="25.5" x14ac:dyDescent="0.25">
      <c r="A48" s="13">
        <v>44</v>
      </c>
      <c r="B48" s="1" t="s">
        <v>374</v>
      </c>
      <c r="C48" s="2" t="s">
        <v>3</v>
      </c>
      <c r="D48" s="2" t="s">
        <v>107</v>
      </c>
      <c r="E48" s="6" t="s">
        <v>10</v>
      </c>
      <c r="F48" s="14">
        <v>1158</v>
      </c>
      <c r="G48" s="37">
        <v>1312.6885580337294</v>
      </c>
      <c r="R48" s="15" t="e">
        <f>F48-#REF!</f>
        <v>#REF!</v>
      </c>
    </row>
    <row r="49" spans="1:18" ht="25.5" x14ac:dyDescent="0.25">
      <c r="A49" s="13">
        <v>45</v>
      </c>
      <c r="B49" s="1" t="s">
        <v>374</v>
      </c>
      <c r="C49" s="2" t="s">
        <v>3</v>
      </c>
      <c r="D49" s="2" t="s">
        <v>107</v>
      </c>
      <c r="E49" s="6" t="s">
        <v>11</v>
      </c>
      <c r="F49" s="14">
        <v>1076</v>
      </c>
      <c r="G49" s="37">
        <v>727.68428558521782</v>
      </c>
      <c r="R49" s="15" t="e">
        <f>F49-#REF!</f>
        <v>#REF!</v>
      </c>
    </row>
    <row r="50" spans="1:18" ht="25.5" x14ac:dyDescent="0.25">
      <c r="A50" s="13">
        <v>46</v>
      </c>
      <c r="B50" s="1" t="s">
        <v>374</v>
      </c>
      <c r="C50" s="2" t="s">
        <v>3</v>
      </c>
      <c r="D50" s="2" t="s">
        <v>107</v>
      </c>
      <c r="E50" s="6" t="s">
        <v>26</v>
      </c>
      <c r="F50" s="14">
        <v>1258</v>
      </c>
      <c r="G50" s="37">
        <v>1138.6154570373174</v>
      </c>
      <c r="R50" s="15" t="e">
        <f>F50-#REF!</f>
        <v>#REF!</v>
      </c>
    </row>
    <row r="51" spans="1:18" ht="25.5" x14ac:dyDescent="0.25">
      <c r="A51" s="13">
        <v>47</v>
      </c>
      <c r="B51" s="1" t="s">
        <v>374</v>
      </c>
      <c r="C51" s="2" t="s">
        <v>3</v>
      </c>
      <c r="D51" s="2" t="s">
        <v>107</v>
      </c>
      <c r="E51" s="6" t="s">
        <v>27</v>
      </c>
      <c r="F51" s="14">
        <v>949</v>
      </c>
      <c r="G51" s="37">
        <v>880.69366419555172</v>
      </c>
      <c r="R51" s="15" t="e">
        <f>F51-#REF!</f>
        <v>#REF!</v>
      </c>
    </row>
    <row r="52" spans="1:18" ht="25.5" x14ac:dyDescent="0.25">
      <c r="A52" s="13">
        <v>48</v>
      </c>
      <c r="B52" s="1" t="s">
        <v>374</v>
      </c>
      <c r="C52" s="2" t="s">
        <v>3</v>
      </c>
      <c r="D52" s="2" t="s">
        <v>107</v>
      </c>
      <c r="E52" s="6" t="s">
        <v>34</v>
      </c>
      <c r="F52" s="14">
        <v>599</v>
      </c>
      <c r="G52" s="37">
        <v>20.463039999999999</v>
      </c>
      <c r="R52" s="15" t="e">
        <f>F52-#REF!</f>
        <v>#REF!</v>
      </c>
    </row>
    <row r="53" spans="1:18" ht="25.5" x14ac:dyDescent="0.25">
      <c r="A53" s="13">
        <v>49</v>
      </c>
      <c r="B53" s="1" t="s">
        <v>374</v>
      </c>
      <c r="C53" s="2" t="s">
        <v>3</v>
      </c>
      <c r="D53" s="2" t="s">
        <v>107</v>
      </c>
      <c r="E53" s="6" t="s">
        <v>16</v>
      </c>
      <c r="F53" s="14">
        <v>200</v>
      </c>
      <c r="G53" s="37">
        <v>334.27833712235423</v>
      </c>
      <c r="R53" s="15" t="e">
        <f>F53-#REF!</f>
        <v>#REF!</v>
      </c>
    </row>
    <row r="54" spans="1:18" ht="25.5" x14ac:dyDescent="0.25">
      <c r="A54" s="13">
        <v>50</v>
      </c>
      <c r="B54" s="1" t="s">
        <v>374</v>
      </c>
      <c r="C54" s="2" t="s">
        <v>3</v>
      </c>
      <c r="D54" s="2" t="s">
        <v>107</v>
      </c>
      <c r="E54" s="6" t="s">
        <v>30</v>
      </c>
      <c r="F54" s="14">
        <v>1598</v>
      </c>
      <c r="G54" s="37">
        <v>1372.0082255984944</v>
      </c>
      <c r="R54" s="15" t="e">
        <f>F54-#REF!</f>
        <v>#REF!</v>
      </c>
    </row>
    <row r="55" spans="1:18" ht="25.5" x14ac:dyDescent="0.25">
      <c r="A55" s="13">
        <v>51</v>
      </c>
      <c r="B55" s="1" t="s">
        <v>374</v>
      </c>
      <c r="C55" s="2" t="s">
        <v>3</v>
      </c>
      <c r="D55" s="2" t="s">
        <v>107</v>
      </c>
      <c r="E55" s="6" t="s">
        <v>31</v>
      </c>
      <c r="F55" s="14">
        <v>1918</v>
      </c>
      <c r="G55" s="37">
        <v>1524.9533821176908</v>
      </c>
      <c r="R55" s="15" t="e">
        <f>F55-#REF!</f>
        <v>#REF!</v>
      </c>
    </row>
    <row r="56" spans="1:18" ht="25.5" x14ac:dyDescent="0.25">
      <c r="A56" s="13">
        <v>52</v>
      </c>
      <c r="B56" s="1" t="s">
        <v>374</v>
      </c>
      <c r="C56" s="2" t="s">
        <v>3</v>
      </c>
      <c r="D56" s="2" t="s">
        <v>107</v>
      </c>
      <c r="E56" s="6" t="s">
        <v>19</v>
      </c>
      <c r="F56" s="14">
        <v>2297</v>
      </c>
      <c r="G56" s="37">
        <v>1343.9153956476512</v>
      </c>
      <c r="R56" s="15" t="e">
        <f>F56-#REF!</f>
        <v>#REF!</v>
      </c>
    </row>
    <row r="57" spans="1:18" ht="25.5" x14ac:dyDescent="0.25">
      <c r="A57" s="13">
        <v>53</v>
      </c>
      <c r="B57" s="1" t="s">
        <v>374</v>
      </c>
      <c r="C57" s="2" t="s">
        <v>3</v>
      </c>
      <c r="D57" s="2" t="s">
        <v>107</v>
      </c>
      <c r="E57" s="6" t="s">
        <v>21</v>
      </c>
      <c r="F57" s="14">
        <v>2097</v>
      </c>
      <c r="G57" s="37">
        <v>1271.058934651239</v>
      </c>
      <c r="R57" s="15" t="e">
        <f>F57-#REF!</f>
        <v>#REF!</v>
      </c>
    </row>
    <row r="58" spans="1:18" ht="25.5" x14ac:dyDescent="0.25">
      <c r="A58" s="13">
        <v>54</v>
      </c>
      <c r="B58" s="1" t="s">
        <v>374</v>
      </c>
      <c r="C58" s="2" t="s">
        <v>3</v>
      </c>
      <c r="D58" s="2" t="s">
        <v>107</v>
      </c>
      <c r="E58" s="6" t="s">
        <v>35</v>
      </c>
      <c r="F58" s="14">
        <v>1199</v>
      </c>
      <c r="G58" s="37">
        <v>1093.176723900611</v>
      </c>
      <c r="R58" s="15" t="e">
        <f>F58-#REF!</f>
        <v>#REF!</v>
      </c>
    </row>
    <row r="59" spans="1:18" ht="25.5" x14ac:dyDescent="0.25">
      <c r="A59" s="13">
        <v>55</v>
      </c>
      <c r="B59" s="1" t="s">
        <v>374</v>
      </c>
      <c r="C59" s="2" t="s">
        <v>3</v>
      </c>
      <c r="D59" s="2" t="s">
        <v>107</v>
      </c>
      <c r="E59" s="6" t="s">
        <v>24</v>
      </c>
      <c r="F59" s="14">
        <v>206</v>
      </c>
      <c r="G59" s="37">
        <v>265.67711999999995</v>
      </c>
      <c r="R59" s="15" t="e">
        <f>F59-#REF!</f>
        <v>#REF!</v>
      </c>
    </row>
    <row r="60" spans="1:18" ht="25.5" x14ac:dyDescent="0.25">
      <c r="A60" s="13">
        <v>56</v>
      </c>
      <c r="B60" s="1" t="s">
        <v>374</v>
      </c>
      <c r="C60" s="2" t="s">
        <v>3</v>
      </c>
      <c r="D60" s="2" t="s">
        <v>107</v>
      </c>
      <c r="E60" s="6" t="s">
        <v>36</v>
      </c>
      <c r="F60" s="14">
        <v>1134</v>
      </c>
      <c r="G60" s="37">
        <v>995.77266180947356</v>
      </c>
      <c r="R60" s="15" t="e">
        <f>F60-#REF!</f>
        <v>#REF!</v>
      </c>
    </row>
    <row r="61" spans="1:18" ht="25.5" x14ac:dyDescent="0.25">
      <c r="A61" s="13">
        <v>57</v>
      </c>
      <c r="B61" s="1" t="s">
        <v>374</v>
      </c>
      <c r="C61" s="2" t="s">
        <v>3</v>
      </c>
      <c r="D61" s="2" t="s">
        <v>107</v>
      </c>
      <c r="E61" s="6" t="s">
        <v>37</v>
      </c>
      <c r="F61" s="14">
        <v>1237</v>
      </c>
      <c r="G61" s="37">
        <v>10</v>
      </c>
      <c r="R61" s="15" t="e">
        <f>F61-#REF!</f>
        <v>#REF!</v>
      </c>
    </row>
    <row r="62" spans="1:18" ht="25.5" x14ac:dyDescent="0.25">
      <c r="A62" s="13">
        <v>58</v>
      </c>
      <c r="B62" s="1" t="s">
        <v>374</v>
      </c>
      <c r="C62" s="2" t="s">
        <v>3</v>
      </c>
      <c r="D62" s="2" t="s">
        <v>108</v>
      </c>
      <c r="E62" s="6" t="s">
        <v>25</v>
      </c>
      <c r="F62" s="14">
        <v>218</v>
      </c>
      <c r="G62" s="37">
        <v>214.26079999999996</v>
      </c>
      <c r="I62" s="86">
        <f>SUM(F62:F74)</f>
        <v>11662.800000000001</v>
      </c>
      <c r="J62" s="86">
        <f>SUM(G62:G74)</f>
        <v>10012.047511008263</v>
      </c>
      <c r="K62" s="86">
        <f>I62-J62</f>
        <v>1650.7524889917386</v>
      </c>
      <c r="R62" s="15" t="e">
        <f>F62-#REF!</f>
        <v>#REF!</v>
      </c>
    </row>
    <row r="63" spans="1:18" ht="25.5" x14ac:dyDescent="0.25">
      <c r="A63" s="13">
        <v>59</v>
      </c>
      <c r="B63" s="1" t="s">
        <v>374</v>
      </c>
      <c r="C63" s="2" t="s">
        <v>3</v>
      </c>
      <c r="D63" s="2" t="s">
        <v>108</v>
      </c>
      <c r="E63" s="6" t="s">
        <v>38</v>
      </c>
      <c r="F63" s="14">
        <v>1124</v>
      </c>
      <c r="G63" s="37">
        <v>1194.1443199999999</v>
      </c>
      <c r="K63" s="86">
        <v>1650.7524889917386</v>
      </c>
      <c r="R63" s="15" t="e">
        <f>F63-#REF!</f>
        <v>#REF!</v>
      </c>
    </row>
    <row r="64" spans="1:18" ht="25.5" x14ac:dyDescent="0.25">
      <c r="A64" s="13">
        <v>60</v>
      </c>
      <c r="B64" s="1" t="s">
        <v>374</v>
      </c>
      <c r="C64" s="2" t="s">
        <v>3</v>
      </c>
      <c r="D64" s="2" t="s">
        <v>108</v>
      </c>
      <c r="E64" s="6" t="s">
        <v>12</v>
      </c>
      <c r="F64" s="14">
        <f>1910.4/2</f>
        <v>955.2</v>
      </c>
      <c r="G64" s="37">
        <v>428.52159999999992</v>
      </c>
      <c r="R64" s="15" t="e">
        <f>F64-#REF!</f>
        <v>#REF!</v>
      </c>
    </row>
    <row r="65" spans="1:18" ht="25.5" x14ac:dyDescent="0.25">
      <c r="A65" s="13">
        <v>61</v>
      </c>
      <c r="B65" s="1" t="s">
        <v>374</v>
      </c>
      <c r="C65" s="2" t="s">
        <v>3</v>
      </c>
      <c r="D65" s="2" t="s">
        <v>108</v>
      </c>
      <c r="E65" s="6" t="s">
        <v>6</v>
      </c>
      <c r="F65" s="14">
        <v>1447</v>
      </c>
      <c r="G65" s="37">
        <v>1176.9882058934352</v>
      </c>
      <c r="R65" s="15" t="e">
        <f>F65-#REF!</f>
        <v>#REF!</v>
      </c>
    </row>
    <row r="66" spans="1:18" ht="25.5" x14ac:dyDescent="0.25">
      <c r="A66" s="13">
        <v>62</v>
      </c>
      <c r="B66" s="1" t="s">
        <v>374</v>
      </c>
      <c r="C66" s="2" t="s">
        <v>3</v>
      </c>
      <c r="D66" s="2" t="s">
        <v>108</v>
      </c>
      <c r="E66" s="6" t="s">
        <v>14</v>
      </c>
      <c r="F66" s="14">
        <v>1166</v>
      </c>
      <c r="G66" s="37">
        <v>712.72379761392176</v>
      </c>
      <c r="R66" s="15" t="e">
        <f>F66-#REF!</f>
        <v>#REF!</v>
      </c>
    </row>
    <row r="67" spans="1:18" ht="25.5" x14ac:dyDescent="0.25">
      <c r="A67" s="13">
        <v>63</v>
      </c>
      <c r="B67" s="1" t="s">
        <v>374</v>
      </c>
      <c r="C67" s="2" t="s">
        <v>3</v>
      </c>
      <c r="D67" s="2" t="s">
        <v>108</v>
      </c>
      <c r="E67" s="6" t="s">
        <v>7</v>
      </c>
      <c r="F67" s="14">
        <v>1218.4000000000001</v>
      </c>
      <c r="G67" s="37">
        <v>1166.5789134582001</v>
      </c>
      <c r="R67" s="15" t="e">
        <f>F67-#REF!</f>
        <v>#REF!</v>
      </c>
    </row>
    <row r="68" spans="1:18" ht="25.5" x14ac:dyDescent="0.25">
      <c r="A68" s="13">
        <v>64</v>
      </c>
      <c r="B68" s="1" t="s">
        <v>374</v>
      </c>
      <c r="C68" s="2" t="s">
        <v>3</v>
      </c>
      <c r="D68" s="2" t="s">
        <v>108</v>
      </c>
      <c r="E68" s="6" t="s">
        <v>8</v>
      </c>
      <c r="F68" s="14">
        <v>164</v>
      </c>
      <c r="G68" s="37">
        <v>201.71546079978489</v>
      </c>
      <c r="R68" s="15" t="e">
        <f>F68-#REF!</f>
        <v>#REF!</v>
      </c>
    </row>
    <row r="69" spans="1:18" ht="25.5" x14ac:dyDescent="0.25">
      <c r="A69" s="13">
        <v>65</v>
      </c>
      <c r="B69" s="1" t="s">
        <v>374</v>
      </c>
      <c r="C69" s="2" t="s">
        <v>3</v>
      </c>
      <c r="D69" s="2" t="s">
        <v>108</v>
      </c>
      <c r="E69" s="6" t="s">
        <v>27</v>
      </c>
      <c r="F69" s="14">
        <v>1634</v>
      </c>
      <c r="G69" s="37">
        <v>1020.2155293742386</v>
      </c>
      <c r="R69" s="15" t="e">
        <f>F69-#REF!</f>
        <v>#REF!</v>
      </c>
    </row>
    <row r="70" spans="1:18" ht="25.5" x14ac:dyDescent="0.25">
      <c r="A70" s="13">
        <v>66</v>
      </c>
      <c r="B70" s="1" t="s">
        <v>374</v>
      </c>
      <c r="C70" s="2" t="s">
        <v>3</v>
      </c>
      <c r="D70" s="2" t="s">
        <v>108</v>
      </c>
      <c r="E70" s="6" t="s">
        <v>21</v>
      </c>
      <c r="F70" s="14">
        <v>150</v>
      </c>
      <c r="G70" s="37">
        <v>114.89587651919636</v>
      </c>
      <c r="R70" s="15" t="e">
        <f>F70-#REF!</f>
        <v>#REF!</v>
      </c>
    </row>
    <row r="71" spans="1:18" ht="25.5" x14ac:dyDescent="0.25">
      <c r="A71" s="13">
        <v>67</v>
      </c>
      <c r="B71" s="1" t="s">
        <v>374</v>
      </c>
      <c r="C71" s="2" t="s">
        <v>3</v>
      </c>
      <c r="D71" s="2" t="s">
        <v>108</v>
      </c>
      <c r="E71" s="6" t="s">
        <v>35</v>
      </c>
      <c r="F71" s="14">
        <v>767</v>
      </c>
      <c r="G71" s="37">
        <v>940.5719633107301</v>
      </c>
      <c r="R71" s="15" t="e">
        <f>F71-#REF!</f>
        <v>#REF!</v>
      </c>
    </row>
    <row r="72" spans="1:18" ht="25.5" x14ac:dyDescent="0.25">
      <c r="A72" s="13">
        <v>68</v>
      </c>
      <c r="B72" s="1" t="s">
        <v>374</v>
      </c>
      <c r="C72" s="2" t="s">
        <v>3</v>
      </c>
      <c r="D72" s="2" t="s">
        <v>108</v>
      </c>
      <c r="E72" s="6" t="s">
        <v>39</v>
      </c>
      <c r="F72" s="14">
        <v>849</v>
      </c>
      <c r="G72" s="37">
        <v>863.86504827951319</v>
      </c>
      <c r="R72" s="15" t="e">
        <f>F72-#REF!</f>
        <v>#REF!</v>
      </c>
    </row>
    <row r="73" spans="1:18" ht="25.5" x14ac:dyDescent="0.25">
      <c r="A73" s="13">
        <v>69</v>
      </c>
      <c r="B73" s="1" t="s">
        <v>374</v>
      </c>
      <c r="C73" s="2" t="s">
        <v>3</v>
      </c>
      <c r="D73" s="2" t="s">
        <v>108</v>
      </c>
      <c r="E73" s="6" t="s">
        <v>32</v>
      </c>
      <c r="F73" s="14">
        <v>1015</v>
      </c>
      <c r="G73" s="37">
        <v>905.14446747972818</v>
      </c>
      <c r="R73" s="15" t="e">
        <f>F73-#REF!</f>
        <v>#REF!</v>
      </c>
    </row>
    <row r="74" spans="1:18" ht="25.5" x14ac:dyDescent="0.25">
      <c r="A74" s="13">
        <v>70</v>
      </c>
      <c r="B74" s="1" t="s">
        <v>374</v>
      </c>
      <c r="C74" s="2" t="s">
        <v>3</v>
      </c>
      <c r="D74" s="2" t="s">
        <v>108</v>
      </c>
      <c r="E74" s="9" t="s">
        <v>40</v>
      </c>
      <c r="F74" s="14">
        <f>1910.4/2</f>
        <v>955.2</v>
      </c>
      <c r="G74" s="37">
        <v>1072.421528279513</v>
      </c>
      <c r="R74" s="15" t="e">
        <f>F74-#REF!</f>
        <v>#REF!</v>
      </c>
    </row>
    <row r="75" spans="1:18" ht="26.25" customHeight="1" x14ac:dyDescent="0.25">
      <c r="A75" s="13">
        <v>71</v>
      </c>
      <c r="B75" s="1" t="s">
        <v>374</v>
      </c>
      <c r="C75" s="2" t="s">
        <v>3</v>
      </c>
      <c r="D75" s="2" t="s">
        <v>41</v>
      </c>
      <c r="E75" s="5" t="s">
        <v>13</v>
      </c>
      <c r="F75" s="14">
        <v>2000</v>
      </c>
      <c r="G75" s="37">
        <v>556.55560879878897</v>
      </c>
      <c r="I75" s="86">
        <f>SUM(F75:F79)</f>
        <v>5833</v>
      </c>
      <c r="J75" s="86">
        <f>SUM(G75:G79)</f>
        <v>3111.8804576286775</v>
      </c>
      <c r="K75" s="86">
        <f>I75-J75</f>
        <v>2721.1195423713225</v>
      </c>
      <c r="R75" s="15" t="e">
        <f>F75-#REF!</f>
        <v>#REF!</v>
      </c>
    </row>
    <row r="76" spans="1:18" ht="25.5" x14ac:dyDescent="0.25">
      <c r="A76" s="13">
        <v>72</v>
      </c>
      <c r="B76" s="1" t="s">
        <v>374</v>
      </c>
      <c r="C76" s="2" t="s">
        <v>3</v>
      </c>
      <c r="D76" s="2" t="s">
        <v>41</v>
      </c>
      <c r="E76" s="5" t="s">
        <v>4</v>
      </c>
      <c r="F76" s="14">
        <v>655</v>
      </c>
      <c r="G76" s="37">
        <v>541.26004486704221</v>
      </c>
      <c r="K76" s="86">
        <v>2721.1195423713225</v>
      </c>
      <c r="R76" s="15" t="e">
        <f>F76-#REF!</f>
        <v>#REF!</v>
      </c>
    </row>
    <row r="77" spans="1:18" ht="25.5" x14ac:dyDescent="0.25">
      <c r="A77" s="13">
        <v>73</v>
      </c>
      <c r="B77" s="1" t="s">
        <v>374</v>
      </c>
      <c r="C77" s="2" t="s">
        <v>3</v>
      </c>
      <c r="D77" s="2" t="s">
        <v>41</v>
      </c>
      <c r="E77" s="6" t="s">
        <v>18</v>
      </c>
      <c r="F77" s="14">
        <v>859</v>
      </c>
      <c r="G77" s="37">
        <v>643.56833737591285</v>
      </c>
      <c r="R77" s="15" t="e">
        <f>F77-#REF!</f>
        <v>#REF!</v>
      </c>
    </row>
    <row r="78" spans="1:18" ht="25.5" x14ac:dyDescent="0.25">
      <c r="A78" s="13">
        <v>74</v>
      </c>
      <c r="B78" s="1" t="s">
        <v>374</v>
      </c>
      <c r="C78" s="2" t="s">
        <v>3</v>
      </c>
      <c r="D78" s="2" t="s">
        <v>41</v>
      </c>
      <c r="E78" s="6" t="s">
        <v>8</v>
      </c>
      <c r="F78" s="14">
        <v>1585</v>
      </c>
      <c r="G78" s="37">
        <v>921.9498393972026</v>
      </c>
      <c r="R78" s="15" t="e">
        <f>F78-#REF!</f>
        <v>#REF!</v>
      </c>
    </row>
    <row r="79" spans="1:18" ht="25.5" x14ac:dyDescent="0.25">
      <c r="A79" s="13">
        <v>75</v>
      </c>
      <c r="B79" s="1" t="s">
        <v>374</v>
      </c>
      <c r="C79" s="2" t="s">
        <v>3</v>
      </c>
      <c r="D79" s="2" t="s">
        <v>41</v>
      </c>
      <c r="E79" s="6" t="s">
        <v>31</v>
      </c>
      <c r="F79" s="14">
        <v>734</v>
      </c>
      <c r="G79" s="37">
        <v>448.54662718973054</v>
      </c>
      <c r="R79" s="15" t="e">
        <f>F79-#REF!</f>
        <v>#REF!</v>
      </c>
    </row>
    <row r="80" spans="1:18" ht="25.5" x14ac:dyDescent="0.25">
      <c r="A80" s="13">
        <v>77</v>
      </c>
      <c r="B80" s="1" t="s">
        <v>374</v>
      </c>
      <c r="C80" s="2" t="s">
        <v>3</v>
      </c>
      <c r="D80" s="2" t="s">
        <v>42</v>
      </c>
      <c r="E80" s="6" t="s">
        <v>43</v>
      </c>
      <c r="F80" s="14">
        <v>2000</v>
      </c>
      <c r="G80" s="37">
        <v>776.17229872192411</v>
      </c>
      <c r="I80" s="86">
        <f>SUM(F80:F84)</f>
        <v>5200</v>
      </c>
      <c r="J80" s="86">
        <f>SUM(G80:G84)</f>
        <v>4780.8604662680355</v>
      </c>
      <c r="K80" s="86">
        <f>I80-J80</f>
        <v>419.13953373196455</v>
      </c>
      <c r="R80" s="15" t="e">
        <f>F80-#REF!</f>
        <v>#REF!</v>
      </c>
    </row>
    <row r="81" spans="1:18" ht="25.5" x14ac:dyDescent="0.25">
      <c r="A81" s="13">
        <v>78</v>
      </c>
      <c r="B81" s="1" t="s">
        <v>374</v>
      </c>
      <c r="C81" s="2" t="s">
        <v>3</v>
      </c>
      <c r="D81" s="2" t="s">
        <v>42</v>
      </c>
      <c r="E81" s="6" t="s">
        <v>44</v>
      </c>
      <c r="F81" s="14">
        <v>800</v>
      </c>
      <c r="G81" s="37">
        <v>1325.8295741729482</v>
      </c>
      <c r="K81" s="86">
        <v>419.13953373196455</v>
      </c>
      <c r="R81" s="15" t="e">
        <f>F81-#REF!</f>
        <v>#REF!</v>
      </c>
    </row>
    <row r="82" spans="1:18" ht="25.5" x14ac:dyDescent="0.25">
      <c r="A82" s="13">
        <v>79</v>
      </c>
      <c r="B82" s="1" t="s">
        <v>374</v>
      </c>
      <c r="C82" s="2" t="s">
        <v>3</v>
      </c>
      <c r="D82" s="2" t="s">
        <v>42</v>
      </c>
      <c r="E82" s="6" t="s">
        <v>45</v>
      </c>
      <c r="F82" s="14">
        <v>800</v>
      </c>
      <c r="G82" s="37">
        <v>296.83471999999995</v>
      </c>
      <c r="R82" s="15" t="e">
        <f>F82-#REF!</f>
        <v>#REF!</v>
      </c>
    </row>
    <row r="83" spans="1:18" ht="25.5" x14ac:dyDescent="0.25">
      <c r="A83" s="13">
        <v>80</v>
      </c>
      <c r="B83" s="1" t="s">
        <v>374</v>
      </c>
      <c r="C83" s="2" t="s">
        <v>3</v>
      </c>
      <c r="D83" s="2" t="s">
        <v>42</v>
      </c>
      <c r="E83" s="6" t="s">
        <v>46</v>
      </c>
      <c r="F83" s="14">
        <v>800</v>
      </c>
      <c r="G83" s="37">
        <v>1458.4838354510241</v>
      </c>
      <c r="R83" s="15" t="e">
        <f>F83-#REF!</f>
        <v>#REF!</v>
      </c>
    </row>
    <row r="84" spans="1:18" ht="25.5" x14ac:dyDescent="0.25">
      <c r="A84" s="13">
        <v>81</v>
      </c>
      <c r="B84" s="1" t="s">
        <v>374</v>
      </c>
      <c r="C84" s="2" t="s">
        <v>3</v>
      </c>
      <c r="D84" s="2" t="s">
        <v>42</v>
      </c>
      <c r="E84" s="6" t="s">
        <v>47</v>
      </c>
      <c r="F84" s="14">
        <v>800</v>
      </c>
      <c r="G84" s="37">
        <v>923.54003792213905</v>
      </c>
      <c r="R84" s="15" t="e">
        <f>F84-#REF!</f>
        <v>#REF!</v>
      </c>
    </row>
    <row r="85" spans="1:18" ht="25.5" x14ac:dyDescent="0.25">
      <c r="A85" s="13">
        <v>82</v>
      </c>
      <c r="B85" s="1" t="s">
        <v>374</v>
      </c>
      <c r="C85" s="2" t="s">
        <v>3</v>
      </c>
      <c r="D85" s="2" t="s">
        <v>109</v>
      </c>
      <c r="E85" s="6" t="s">
        <v>110</v>
      </c>
      <c r="F85" s="14">
        <v>2249</v>
      </c>
      <c r="G85" s="37">
        <v>1054.7915717603166</v>
      </c>
      <c r="I85" s="86">
        <f>SUM(F85:F87)</f>
        <v>9004</v>
      </c>
      <c r="J85" s="86">
        <f>SUM(G85:G87)</f>
        <v>3546.7456054416971</v>
      </c>
      <c r="K85" s="86">
        <f>I85-J85</f>
        <v>5457.2543945583029</v>
      </c>
      <c r="R85" s="15" t="e">
        <f>F85-#REF!</f>
        <v>#REF!</v>
      </c>
    </row>
    <row r="86" spans="1:18" ht="25.5" x14ac:dyDescent="0.25">
      <c r="A86" s="13">
        <v>83</v>
      </c>
      <c r="B86" s="1" t="s">
        <v>374</v>
      </c>
      <c r="C86" s="2" t="s">
        <v>3</v>
      </c>
      <c r="D86" s="2" t="s">
        <v>109</v>
      </c>
      <c r="E86" s="6" t="s">
        <v>111</v>
      </c>
      <c r="F86" s="14">
        <v>3728</v>
      </c>
      <c r="G86" s="37">
        <v>1168.4927429041988</v>
      </c>
      <c r="K86" s="86">
        <v>5457.2543945583029</v>
      </c>
      <c r="R86" s="15" t="e">
        <f>F86-#REF!</f>
        <v>#REF!</v>
      </c>
    </row>
    <row r="87" spans="1:18" ht="25.5" x14ac:dyDescent="0.25">
      <c r="A87" s="13">
        <v>84</v>
      </c>
      <c r="B87" s="1" t="s">
        <v>374</v>
      </c>
      <c r="C87" s="2" t="s">
        <v>3</v>
      </c>
      <c r="D87" s="2" t="s">
        <v>109</v>
      </c>
      <c r="E87" s="6" t="s">
        <v>112</v>
      </c>
      <c r="F87" s="14">
        <v>3027</v>
      </c>
      <c r="G87" s="37">
        <v>1323.4612907771816</v>
      </c>
      <c r="R87" s="15" t="e">
        <f>F87-#REF!</f>
        <v>#REF!</v>
      </c>
    </row>
    <row r="88" spans="1:18" ht="49.5" customHeight="1" x14ac:dyDescent="0.25">
      <c r="A88" s="13">
        <v>85</v>
      </c>
      <c r="B88" s="1" t="s">
        <v>376</v>
      </c>
      <c r="C88" s="2" t="s">
        <v>3</v>
      </c>
      <c r="D88" s="2" t="s">
        <v>372</v>
      </c>
      <c r="E88" s="17" t="s">
        <v>113</v>
      </c>
      <c r="F88" s="18">
        <v>125</v>
      </c>
      <c r="G88" s="38">
        <v>38</v>
      </c>
      <c r="I88" s="86">
        <f>SUM(F88:F89)</f>
        <v>745</v>
      </c>
      <c r="J88" s="86">
        <f>SUM(G88:G89)</f>
        <v>38</v>
      </c>
      <c r="K88" s="86">
        <f>I88-J88</f>
        <v>707</v>
      </c>
      <c r="R88" s="15" t="e">
        <f>F88-#REF!</f>
        <v>#REF!</v>
      </c>
    </row>
    <row r="89" spans="1:18" ht="25.5" x14ac:dyDescent="0.25">
      <c r="A89" s="13">
        <v>86</v>
      </c>
      <c r="B89" s="1" t="s">
        <v>376</v>
      </c>
      <c r="C89" s="2" t="s">
        <v>3</v>
      </c>
      <c r="D89" s="2" t="s">
        <v>338</v>
      </c>
      <c r="E89" s="5" t="s">
        <v>101</v>
      </c>
      <c r="F89" s="19">
        <v>620</v>
      </c>
      <c r="G89" s="39">
        <v>0</v>
      </c>
      <c r="K89" s="86">
        <v>707</v>
      </c>
      <c r="R89" s="15" t="e">
        <f>F89-#REF!</f>
        <v>#REF!</v>
      </c>
    </row>
    <row r="90" spans="1:18" ht="51" x14ac:dyDescent="0.25">
      <c r="A90" s="13">
        <v>87</v>
      </c>
      <c r="B90" s="1" t="s">
        <v>375</v>
      </c>
      <c r="C90" s="2" t="s">
        <v>59</v>
      </c>
      <c r="D90" s="5" t="s">
        <v>114</v>
      </c>
      <c r="E90" s="5" t="s">
        <v>115</v>
      </c>
      <c r="F90" s="20">
        <v>80</v>
      </c>
      <c r="G90" s="40">
        <v>6.7650000000000006</v>
      </c>
      <c r="I90" s="86">
        <f>SUM(F90:F95)</f>
        <v>47720</v>
      </c>
      <c r="J90" s="86">
        <f>SUM(G90:G95)</f>
        <v>26145.028682795699</v>
      </c>
      <c r="K90" s="86">
        <f>I90-J90</f>
        <v>21574.971317204301</v>
      </c>
      <c r="R90" s="15" t="e">
        <f>F90-#REF!</f>
        <v>#REF!</v>
      </c>
    </row>
    <row r="91" spans="1:18" ht="51" x14ac:dyDescent="0.25">
      <c r="A91" s="13">
        <v>88</v>
      </c>
      <c r="B91" s="1" t="s">
        <v>375</v>
      </c>
      <c r="C91" s="2" t="s">
        <v>59</v>
      </c>
      <c r="D91" s="5" t="s">
        <v>114</v>
      </c>
      <c r="E91" s="5" t="s">
        <v>116</v>
      </c>
      <c r="F91" s="20">
        <v>80</v>
      </c>
      <c r="G91" s="40">
        <v>40.97</v>
      </c>
      <c r="K91" s="86">
        <v>21574.971317204301</v>
      </c>
      <c r="R91" s="15" t="e">
        <f>F91-#REF!</f>
        <v>#REF!</v>
      </c>
    </row>
    <row r="92" spans="1:18" ht="51" x14ac:dyDescent="0.25">
      <c r="A92" s="13">
        <v>89</v>
      </c>
      <c r="B92" s="1" t="s">
        <v>375</v>
      </c>
      <c r="C92" s="2" t="s">
        <v>59</v>
      </c>
      <c r="D92" s="5" t="s">
        <v>114</v>
      </c>
      <c r="E92" s="5" t="s">
        <v>117</v>
      </c>
      <c r="F92" s="20">
        <v>3780</v>
      </c>
      <c r="G92" s="40">
        <v>3095.2930107526881</v>
      </c>
      <c r="R92" s="15" t="e">
        <f>F92-#REF!</f>
        <v>#REF!</v>
      </c>
    </row>
    <row r="93" spans="1:18" ht="51" x14ac:dyDescent="0.25">
      <c r="A93" s="13">
        <v>90</v>
      </c>
      <c r="B93" s="1" t="s">
        <v>375</v>
      </c>
      <c r="C93" s="2" t="s">
        <v>59</v>
      </c>
      <c r="D93" s="5" t="s">
        <v>114</v>
      </c>
      <c r="E93" s="5" t="s">
        <v>118</v>
      </c>
      <c r="F93" s="20">
        <v>3780</v>
      </c>
      <c r="G93" s="40">
        <v>1283.1908602150538</v>
      </c>
      <c r="R93" s="15" t="e">
        <f>F93-#REF!</f>
        <v>#REF!</v>
      </c>
    </row>
    <row r="94" spans="1:18" ht="51" x14ac:dyDescent="0.25">
      <c r="A94" s="13">
        <v>91</v>
      </c>
      <c r="B94" s="1" t="s">
        <v>375</v>
      </c>
      <c r="C94" s="2" t="s">
        <v>59</v>
      </c>
      <c r="D94" s="5" t="s">
        <v>114</v>
      </c>
      <c r="E94" s="2" t="s">
        <v>273</v>
      </c>
      <c r="F94" s="20">
        <v>20000</v>
      </c>
      <c r="G94" s="40">
        <v>11724.036962365592</v>
      </c>
      <c r="R94" s="15" t="e">
        <f>F94-#REF!</f>
        <v>#REF!</v>
      </c>
    </row>
    <row r="95" spans="1:18" ht="51" x14ac:dyDescent="0.25">
      <c r="A95" s="13">
        <v>92</v>
      </c>
      <c r="B95" s="1" t="s">
        <v>375</v>
      </c>
      <c r="C95" s="2" t="s">
        <v>59</v>
      </c>
      <c r="D95" s="5" t="s">
        <v>114</v>
      </c>
      <c r="E95" s="2" t="s">
        <v>282</v>
      </c>
      <c r="F95" s="20">
        <v>20000</v>
      </c>
      <c r="G95" s="40">
        <v>9994.7728494623661</v>
      </c>
      <c r="R95" s="15" t="e">
        <f>F95-#REF!</f>
        <v>#REF!</v>
      </c>
    </row>
    <row r="96" spans="1:18" ht="51" x14ac:dyDescent="0.25">
      <c r="A96" s="13">
        <v>93</v>
      </c>
      <c r="B96" s="1" t="s">
        <v>374</v>
      </c>
      <c r="C96" s="2" t="s">
        <v>59</v>
      </c>
      <c r="D96" s="5" t="s">
        <v>119</v>
      </c>
      <c r="E96" s="2" t="s">
        <v>60</v>
      </c>
      <c r="F96" s="20">
        <v>790</v>
      </c>
      <c r="G96" s="40">
        <v>605.50402680610125</v>
      </c>
      <c r="I96" s="86">
        <f>SUM(F96:F106)</f>
        <v>21147</v>
      </c>
      <c r="J96" s="86">
        <f>SUM(G96:G106)</f>
        <v>18826.254920869826</v>
      </c>
      <c r="K96" s="86">
        <f>I96-J96</f>
        <v>2320.7450791301744</v>
      </c>
      <c r="R96" s="15" t="e">
        <f>F96-#REF!</f>
        <v>#REF!</v>
      </c>
    </row>
    <row r="97" spans="1:18" ht="51" x14ac:dyDescent="0.25">
      <c r="A97" s="13">
        <v>94</v>
      </c>
      <c r="B97" s="1" t="s">
        <v>374</v>
      </c>
      <c r="C97" s="2" t="s">
        <v>59</v>
      </c>
      <c r="D97" s="5" t="s">
        <v>119</v>
      </c>
      <c r="E97" s="2" t="s">
        <v>61</v>
      </c>
      <c r="F97" s="20">
        <v>1100</v>
      </c>
      <c r="G97" s="40">
        <v>1337.3824037483314</v>
      </c>
      <c r="K97" s="86">
        <v>2320.7450791301744</v>
      </c>
      <c r="R97" s="15" t="e">
        <f>F97-#REF!</f>
        <v>#REF!</v>
      </c>
    </row>
    <row r="98" spans="1:18" ht="51" x14ac:dyDescent="0.25">
      <c r="A98" s="13">
        <v>95</v>
      </c>
      <c r="B98" s="1" t="s">
        <v>374</v>
      </c>
      <c r="C98" s="2" t="s">
        <v>59</v>
      </c>
      <c r="D98" s="5" t="s">
        <v>119</v>
      </c>
      <c r="E98" s="2" t="s">
        <v>62</v>
      </c>
      <c r="F98" s="20">
        <v>460</v>
      </c>
      <c r="G98" s="40">
        <v>445.67610761626287</v>
      </c>
      <c r="R98" s="15" t="e">
        <f>F98-#REF!</f>
        <v>#REF!</v>
      </c>
    </row>
    <row r="99" spans="1:18" ht="51" x14ac:dyDescent="0.25">
      <c r="A99" s="13">
        <v>96</v>
      </c>
      <c r="B99" s="1" t="s">
        <v>374</v>
      </c>
      <c r="C99" s="2" t="s">
        <v>59</v>
      </c>
      <c r="D99" s="5" t="s">
        <v>119</v>
      </c>
      <c r="E99" s="2" t="s">
        <v>63</v>
      </c>
      <c r="F99" s="20">
        <v>2669</v>
      </c>
      <c r="G99" s="40">
        <v>3794.4491662885707</v>
      </c>
      <c r="R99" s="15" t="e">
        <f>F99-#REF!</f>
        <v>#REF!</v>
      </c>
    </row>
    <row r="100" spans="1:18" ht="51" x14ac:dyDescent="0.25">
      <c r="A100" s="13">
        <v>97</v>
      </c>
      <c r="B100" s="1" t="s">
        <v>374</v>
      </c>
      <c r="C100" s="2" t="s">
        <v>59</v>
      </c>
      <c r="D100" s="5" t="s">
        <v>119</v>
      </c>
      <c r="E100" s="2" t="s">
        <v>64</v>
      </c>
      <c r="F100" s="20">
        <v>1915</v>
      </c>
      <c r="G100" s="40">
        <v>1944.1974193548385</v>
      </c>
      <c r="R100" s="15" t="e">
        <f>F100-#REF!</f>
        <v>#REF!</v>
      </c>
    </row>
    <row r="101" spans="1:18" ht="51" x14ac:dyDescent="0.25">
      <c r="A101" s="13">
        <v>98</v>
      </c>
      <c r="B101" s="1" t="s">
        <v>374</v>
      </c>
      <c r="C101" s="2" t="s">
        <v>59</v>
      </c>
      <c r="D101" s="5" t="s">
        <v>119</v>
      </c>
      <c r="E101" s="2" t="s">
        <v>65</v>
      </c>
      <c r="F101" s="20">
        <v>2590</v>
      </c>
      <c r="G101" s="40">
        <v>1289.0270900640849</v>
      </c>
      <c r="R101" s="15" t="e">
        <f>F101-#REF!</f>
        <v>#REF!</v>
      </c>
    </row>
    <row r="102" spans="1:18" ht="51" x14ac:dyDescent="0.25">
      <c r="A102" s="13">
        <v>99</v>
      </c>
      <c r="B102" s="1" t="s">
        <v>374</v>
      </c>
      <c r="C102" s="2" t="s">
        <v>59</v>
      </c>
      <c r="D102" s="5" t="s">
        <v>119</v>
      </c>
      <c r="E102" s="2" t="s">
        <v>66</v>
      </c>
      <c r="F102" s="20">
        <v>2398</v>
      </c>
      <c r="G102" s="40">
        <v>2914.217663428517</v>
      </c>
      <c r="R102" s="15" t="e">
        <f>F102-#REF!</f>
        <v>#REF!</v>
      </c>
    </row>
    <row r="103" spans="1:18" ht="51" x14ac:dyDescent="0.25">
      <c r="A103" s="13">
        <v>100</v>
      </c>
      <c r="B103" s="1" t="s">
        <v>374</v>
      </c>
      <c r="C103" s="2" t="s">
        <v>59</v>
      </c>
      <c r="D103" s="5" t="s">
        <v>119</v>
      </c>
      <c r="E103" s="2" t="s">
        <v>67</v>
      </c>
      <c r="F103" s="20">
        <v>5570</v>
      </c>
      <c r="G103" s="40">
        <v>2960.642235417899</v>
      </c>
      <c r="R103" s="15" t="e">
        <f>F103-#REF!</f>
        <v>#REF!</v>
      </c>
    </row>
    <row r="104" spans="1:18" ht="51" x14ac:dyDescent="0.25">
      <c r="A104" s="13">
        <v>101</v>
      </c>
      <c r="B104" s="1" t="s">
        <v>374</v>
      </c>
      <c r="C104" s="2" t="s">
        <v>59</v>
      </c>
      <c r="D104" s="5" t="s">
        <v>119</v>
      </c>
      <c r="E104" s="2" t="s">
        <v>68</v>
      </c>
      <c r="F104" s="20">
        <v>710</v>
      </c>
      <c r="G104" s="40">
        <v>917.27086960877102</v>
      </c>
      <c r="R104" s="15" t="e">
        <f>F104-#REF!</f>
        <v>#REF!</v>
      </c>
    </row>
    <row r="105" spans="1:18" ht="51" x14ac:dyDescent="0.25">
      <c r="A105" s="13">
        <v>102</v>
      </c>
      <c r="B105" s="1" t="s">
        <v>374</v>
      </c>
      <c r="C105" s="2" t="s">
        <v>59</v>
      </c>
      <c r="D105" s="5" t="s">
        <v>119</v>
      </c>
      <c r="E105" s="2" t="s">
        <v>69</v>
      </c>
      <c r="F105" s="20">
        <v>1585</v>
      </c>
      <c r="G105" s="40">
        <v>1635.3231237590571</v>
      </c>
      <c r="R105" s="15" t="e">
        <f>F105-#REF!</f>
        <v>#REF!</v>
      </c>
    </row>
    <row r="106" spans="1:18" ht="51" x14ac:dyDescent="0.25">
      <c r="A106" s="13">
        <v>103</v>
      </c>
      <c r="B106" s="1" t="s">
        <v>374</v>
      </c>
      <c r="C106" s="2" t="s">
        <v>59</v>
      </c>
      <c r="D106" s="5" t="s">
        <v>119</v>
      </c>
      <c r="E106" s="2" t="s">
        <v>70</v>
      </c>
      <c r="F106" s="20">
        <v>1360</v>
      </c>
      <c r="G106" s="40">
        <v>982.56481477739146</v>
      </c>
      <c r="R106" s="15" t="e">
        <f>F106-#REF!</f>
        <v>#REF!</v>
      </c>
    </row>
    <row r="107" spans="1:18" ht="51" x14ac:dyDescent="0.25">
      <c r="A107" s="13">
        <v>104</v>
      </c>
      <c r="B107" s="1" t="s">
        <v>333</v>
      </c>
      <c r="C107" s="2" t="s">
        <v>59</v>
      </c>
      <c r="D107" s="5" t="s">
        <v>120</v>
      </c>
      <c r="E107" s="2" t="s">
        <v>121</v>
      </c>
      <c r="F107" s="18">
        <v>2292</v>
      </c>
      <c r="G107" s="38">
        <v>2070.8905550239037</v>
      </c>
      <c r="R107" s="15" t="e">
        <f>F107-#REF!</f>
        <v>#REF!</v>
      </c>
    </row>
    <row r="108" spans="1:18" ht="51" x14ac:dyDescent="0.25">
      <c r="A108" s="13">
        <v>105</v>
      </c>
      <c r="B108" s="1" t="s">
        <v>333</v>
      </c>
      <c r="C108" s="2" t="s">
        <v>59</v>
      </c>
      <c r="D108" s="5" t="s">
        <v>120</v>
      </c>
      <c r="E108" s="2" t="s">
        <v>287</v>
      </c>
      <c r="F108" s="18">
        <v>4542</v>
      </c>
      <c r="G108" s="38">
        <v>2748.2709617583205</v>
      </c>
      <c r="R108" s="15" t="e">
        <f>F108-#REF!</f>
        <v>#REF!</v>
      </c>
    </row>
    <row r="109" spans="1:18" ht="51" x14ac:dyDescent="0.25">
      <c r="A109" s="13">
        <v>106</v>
      </c>
      <c r="B109" s="1" t="s">
        <v>333</v>
      </c>
      <c r="C109" s="2" t="s">
        <v>59</v>
      </c>
      <c r="D109" s="5" t="s">
        <v>120</v>
      </c>
      <c r="E109" s="2" t="s">
        <v>288</v>
      </c>
      <c r="F109" s="18">
        <v>532</v>
      </c>
      <c r="G109" s="38">
        <v>466.92632211085055</v>
      </c>
      <c r="R109" s="15" t="e">
        <f>F109-#REF!</f>
        <v>#REF!</v>
      </c>
    </row>
    <row r="110" spans="1:18" ht="51" x14ac:dyDescent="0.25">
      <c r="A110" s="13">
        <v>107</v>
      </c>
      <c r="B110" s="1" t="s">
        <v>333</v>
      </c>
      <c r="C110" s="2" t="s">
        <v>59</v>
      </c>
      <c r="D110" s="5" t="s">
        <v>120</v>
      </c>
      <c r="E110" s="2" t="s">
        <v>289</v>
      </c>
      <c r="F110" s="18">
        <v>2618</v>
      </c>
      <c r="G110" s="38">
        <v>166.07999999999998</v>
      </c>
      <c r="R110" s="15" t="e">
        <f>F110-#REF!</f>
        <v>#REF!</v>
      </c>
    </row>
    <row r="111" spans="1:18" ht="51" x14ac:dyDescent="0.25">
      <c r="A111" s="13">
        <v>108</v>
      </c>
      <c r="B111" s="1" t="s">
        <v>333</v>
      </c>
      <c r="C111" s="2" t="s">
        <v>59</v>
      </c>
      <c r="D111" s="5" t="s">
        <v>122</v>
      </c>
      <c r="E111" s="2" t="s">
        <v>123</v>
      </c>
      <c r="F111" s="20">
        <v>72</v>
      </c>
      <c r="G111" s="40">
        <v>56.518817204301072</v>
      </c>
      <c r="R111" s="15" t="e">
        <f>F111-#REF!</f>
        <v>#REF!</v>
      </c>
    </row>
    <row r="112" spans="1:18" ht="51" x14ac:dyDescent="0.25">
      <c r="A112" s="13">
        <v>109</v>
      </c>
      <c r="B112" s="1" t="s">
        <v>333</v>
      </c>
      <c r="C112" s="2" t="s">
        <v>59</v>
      </c>
      <c r="D112" s="5" t="s">
        <v>124</v>
      </c>
      <c r="E112" s="2" t="s">
        <v>125</v>
      </c>
      <c r="F112" s="20">
        <v>298</v>
      </c>
      <c r="G112" s="40">
        <v>291.11155913978496</v>
      </c>
      <c r="R112" s="15" t="e">
        <f>F112-#REF!</f>
        <v>#REF!</v>
      </c>
    </row>
    <row r="113" spans="1:18" ht="51" x14ac:dyDescent="0.25">
      <c r="A113" s="13">
        <v>110</v>
      </c>
      <c r="B113" s="1" t="s">
        <v>333</v>
      </c>
      <c r="C113" s="2" t="s">
        <v>59</v>
      </c>
      <c r="D113" s="5" t="s">
        <v>124</v>
      </c>
      <c r="E113" s="2" t="s">
        <v>126</v>
      </c>
      <c r="F113" s="20">
        <v>256</v>
      </c>
      <c r="G113" s="40">
        <v>214.77553763440861</v>
      </c>
      <c r="R113" s="15" t="e">
        <f>F113-#REF!</f>
        <v>#REF!</v>
      </c>
    </row>
    <row r="114" spans="1:18" ht="51" x14ac:dyDescent="0.25">
      <c r="A114" s="13">
        <v>111</v>
      </c>
      <c r="B114" s="1" t="s">
        <v>374</v>
      </c>
      <c r="C114" s="2" t="s">
        <v>59</v>
      </c>
      <c r="D114" s="5" t="s">
        <v>127</v>
      </c>
      <c r="E114" s="2" t="s">
        <v>128</v>
      </c>
      <c r="F114" s="20">
        <v>1144</v>
      </c>
      <c r="G114" s="40">
        <v>471.12263569892474</v>
      </c>
      <c r="R114" s="15" t="e">
        <f>F114-#REF!</f>
        <v>#REF!</v>
      </c>
    </row>
    <row r="115" spans="1:18" ht="51" x14ac:dyDescent="0.25">
      <c r="A115" s="13">
        <v>112</v>
      </c>
      <c r="B115" s="1" t="s">
        <v>374</v>
      </c>
      <c r="C115" s="2" t="s">
        <v>59</v>
      </c>
      <c r="D115" s="5" t="s">
        <v>127</v>
      </c>
      <c r="E115" s="2" t="s">
        <v>129</v>
      </c>
      <c r="F115" s="20">
        <v>1800</v>
      </c>
      <c r="G115" s="40">
        <v>879.84604444444437</v>
      </c>
      <c r="R115" s="15" t="e">
        <f>F115-#REF!</f>
        <v>#REF!</v>
      </c>
    </row>
    <row r="116" spans="1:18" ht="51" x14ac:dyDescent="0.25">
      <c r="A116" s="13">
        <v>113</v>
      </c>
      <c r="B116" s="1" t="s">
        <v>374</v>
      </c>
      <c r="C116" s="2" t="s">
        <v>59</v>
      </c>
      <c r="D116" s="5" t="s">
        <v>130</v>
      </c>
      <c r="E116" s="2" t="s">
        <v>330</v>
      </c>
      <c r="F116" s="20">
        <v>504</v>
      </c>
      <c r="G116" s="40">
        <v>217.94499999999999</v>
      </c>
      <c r="R116" s="15" t="e">
        <f>F116-#REF!</f>
        <v>#REF!</v>
      </c>
    </row>
    <row r="117" spans="1:18" ht="51" x14ac:dyDescent="0.25">
      <c r="A117" s="13">
        <v>114</v>
      </c>
      <c r="B117" s="1" t="s">
        <v>374</v>
      </c>
      <c r="C117" s="2" t="s">
        <v>59</v>
      </c>
      <c r="D117" s="5" t="s">
        <v>131</v>
      </c>
      <c r="E117" s="2" t="s">
        <v>331</v>
      </c>
      <c r="F117" s="20">
        <v>504</v>
      </c>
      <c r="G117" s="40">
        <v>273.94</v>
      </c>
      <c r="R117" s="15" t="e">
        <f>F117-#REF!</f>
        <v>#REF!</v>
      </c>
    </row>
    <row r="118" spans="1:18" ht="51" x14ac:dyDescent="0.25">
      <c r="A118" s="13">
        <v>115</v>
      </c>
      <c r="B118" s="1" t="s">
        <v>374</v>
      </c>
      <c r="C118" s="2" t="s">
        <v>59</v>
      </c>
      <c r="D118" s="5" t="s">
        <v>132</v>
      </c>
      <c r="E118" s="2" t="s">
        <v>133</v>
      </c>
      <c r="F118" s="20">
        <v>2809</v>
      </c>
      <c r="G118" s="40">
        <v>0</v>
      </c>
      <c r="R118" s="15" t="e">
        <f>F118-#REF!</f>
        <v>#REF!</v>
      </c>
    </row>
    <row r="119" spans="1:18" ht="51" x14ac:dyDescent="0.25">
      <c r="A119" s="13">
        <v>116</v>
      </c>
      <c r="B119" s="1" t="s">
        <v>374</v>
      </c>
      <c r="C119" s="2" t="s">
        <v>59</v>
      </c>
      <c r="D119" s="5" t="s">
        <v>132</v>
      </c>
      <c r="E119" s="2" t="s">
        <v>134</v>
      </c>
      <c r="F119" s="20">
        <v>1600</v>
      </c>
      <c r="G119" s="40">
        <v>26</v>
      </c>
      <c r="R119" s="15" t="e">
        <f>F119-#REF!</f>
        <v>#REF!</v>
      </c>
    </row>
    <row r="120" spans="1:18" ht="51" x14ac:dyDescent="0.25">
      <c r="A120" s="13">
        <v>117</v>
      </c>
      <c r="B120" s="1" t="s">
        <v>374</v>
      </c>
      <c r="C120" s="2" t="s">
        <v>59</v>
      </c>
      <c r="D120" s="5" t="s">
        <v>132</v>
      </c>
      <c r="E120" s="2" t="s">
        <v>328</v>
      </c>
      <c r="F120" s="20">
        <v>2809</v>
      </c>
      <c r="G120" s="40">
        <v>1621.1702360779007</v>
      </c>
      <c r="R120" s="15" t="e">
        <f>F120-#REF!</f>
        <v>#REF!</v>
      </c>
    </row>
    <row r="121" spans="1:18" ht="51" x14ac:dyDescent="0.25">
      <c r="A121" s="13">
        <v>118</v>
      </c>
      <c r="B121" s="1" t="s">
        <v>374</v>
      </c>
      <c r="C121" s="2" t="s">
        <v>59</v>
      </c>
      <c r="D121" s="5" t="s">
        <v>132</v>
      </c>
      <c r="E121" s="2" t="s">
        <v>329</v>
      </c>
      <c r="F121" s="20">
        <v>1600</v>
      </c>
      <c r="G121" s="40">
        <v>1402.2042876550513</v>
      </c>
      <c r="R121" s="15" t="e">
        <f>F121-#REF!</f>
        <v>#REF!</v>
      </c>
    </row>
    <row r="122" spans="1:18" ht="51" x14ac:dyDescent="0.25">
      <c r="A122" s="13">
        <v>119</v>
      </c>
      <c r="B122" s="1" t="s">
        <v>380</v>
      </c>
      <c r="C122" s="2" t="s">
        <v>59</v>
      </c>
      <c r="D122" s="5" t="s">
        <v>321</v>
      </c>
      <c r="E122" s="2" t="s">
        <v>135</v>
      </c>
      <c r="F122" s="20">
        <v>500</v>
      </c>
      <c r="G122" s="40">
        <v>298.5658838709677</v>
      </c>
      <c r="R122" s="15" t="e">
        <f>F122-#REF!</f>
        <v>#REF!</v>
      </c>
    </row>
    <row r="123" spans="1:18" ht="51" x14ac:dyDescent="0.25">
      <c r="A123" s="13">
        <v>120</v>
      </c>
      <c r="B123" s="1" t="s">
        <v>380</v>
      </c>
      <c r="C123" s="2" t="s">
        <v>59</v>
      </c>
      <c r="D123" s="5" t="s">
        <v>321</v>
      </c>
      <c r="E123" s="2" t="s">
        <v>136</v>
      </c>
      <c r="F123" s="20">
        <v>500</v>
      </c>
      <c r="G123" s="40">
        <v>408.16033548387094</v>
      </c>
      <c r="R123" s="15" t="e">
        <f>F123-#REF!</f>
        <v>#REF!</v>
      </c>
    </row>
    <row r="124" spans="1:18" ht="51.75" thickBot="1" x14ac:dyDescent="0.3">
      <c r="A124" s="43">
        <v>121</v>
      </c>
      <c r="B124" s="44" t="s">
        <v>380</v>
      </c>
      <c r="C124" s="45" t="s">
        <v>59</v>
      </c>
      <c r="D124" s="60" t="s">
        <v>321</v>
      </c>
      <c r="E124" s="45" t="s">
        <v>137</v>
      </c>
      <c r="F124" s="48">
        <v>504</v>
      </c>
      <c r="G124" s="49">
        <v>303.86632258064515</v>
      </c>
      <c r="R124" s="15" t="e">
        <f>F124-#REF!</f>
        <v>#REF!</v>
      </c>
    </row>
    <row r="125" spans="1:18" ht="19.5" customHeight="1" x14ac:dyDescent="0.25">
      <c r="A125" s="54">
        <v>122</v>
      </c>
      <c r="B125" s="55" t="s">
        <v>333</v>
      </c>
      <c r="C125" s="56" t="s">
        <v>72</v>
      </c>
      <c r="D125" s="56" t="s">
        <v>138</v>
      </c>
      <c r="E125" s="56" t="s">
        <v>353</v>
      </c>
      <c r="F125" s="61">
        <v>7028</v>
      </c>
      <c r="G125" s="62">
        <v>4804.66</v>
      </c>
      <c r="R125" s="15" t="e">
        <f>F125-#REF!</f>
        <v>#REF!</v>
      </c>
    </row>
    <row r="126" spans="1:18" ht="25.5" x14ac:dyDescent="0.25">
      <c r="A126" s="13">
        <v>123</v>
      </c>
      <c r="B126" s="1" t="s">
        <v>333</v>
      </c>
      <c r="C126" s="2" t="s">
        <v>72</v>
      </c>
      <c r="D126" s="2" t="s">
        <v>138</v>
      </c>
      <c r="E126" s="2" t="s">
        <v>358</v>
      </c>
      <c r="F126" s="18">
        <v>1982</v>
      </c>
      <c r="G126" s="38">
        <v>1405.1034455009385</v>
      </c>
      <c r="R126" s="15" t="e">
        <f>F126-#REF!</f>
        <v>#REF!</v>
      </c>
    </row>
    <row r="127" spans="1:18" ht="19.5" customHeight="1" x14ac:dyDescent="0.25">
      <c r="A127" s="13">
        <v>124</v>
      </c>
      <c r="B127" s="1" t="s">
        <v>333</v>
      </c>
      <c r="C127" s="2" t="s">
        <v>72</v>
      </c>
      <c r="D127" s="2" t="s">
        <v>138</v>
      </c>
      <c r="E127" s="2" t="s">
        <v>350</v>
      </c>
      <c r="F127" s="18">
        <v>6563</v>
      </c>
      <c r="G127" s="38">
        <v>5248.9</v>
      </c>
      <c r="R127" s="15" t="e">
        <f>F127-#REF!</f>
        <v>#REF!</v>
      </c>
    </row>
    <row r="128" spans="1:18" ht="25.5" x14ac:dyDescent="0.25">
      <c r="A128" s="13">
        <v>125</v>
      </c>
      <c r="B128" s="1" t="s">
        <v>333</v>
      </c>
      <c r="C128" s="2" t="s">
        <v>72</v>
      </c>
      <c r="D128" s="2" t="s">
        <v>138</v>
      </c>
      <c r="E128" s="2" t="s">
        <v>351</v>
      </c>
      <c r="F128" s="18">
        <v>2640</v>
      </c>
      <c r="G128" s="38">
        <v>1663.44</v>
      </c>
      <c r="R128" s="15" t="e">
        <f>F128-#REF!</f>
        <v>#REF!</v>
      </c>
    </row>
    <row r="129" spans="1:18" ht="19.5" customHeight="1" x14ac:dyDescent="0.25">
      <c r="A129" s="13">
        <v>126</v>
      </c>
      <c r="B129" s="1" t="s">
        <v>333</v>
      </c>
      <c r="C129" s="2" t="s">
        <v>72</v>
      </c>
      <c r="D129" s="2" t="s">
        <v>138</v>
      </c>
      <c r="E129" s="2" t="s">
        <v>354</v>
      </c>
      <c r="F129" s="19">
        <v>4817</v>
      </c>
      <c r="G129" s="39">
        <v>1986.98</v>
      </c>
      <c r="R129" s="15" t="e">
        <f>F129-#REF!</f>
        <v>#REF!</v>
      </c>
    </row>
    <row r="130" spans="1:18" ht="41.25" customHeight="1" x14ac:dyDescent="0.25">
      <c r="A130" s="13">
        <v>127</v>
      </c>
      <c r="B130" s="1" t="s">
        <v>333</v>
      </c>
      <c r="C130" s="2" t="s">
        <v>72</v>
      </c>
      <c r="D130" s="2" t="s">
        <v>139</v>
      </c>
      <c r="E130" s="2" t="s">
        <v>356</v>
      </c>
      <c r="F130" s="18">
        <v>4073</v>
      </c>
      <c r="G130" s="38">
        <v>4224.5720951241901</v>
      </c>
      <c r="R130" s="15" t="e">
        <f>F130-#REF!</f>
        <v>#REF!</v>
      </c>
    </row>
    <row r="131" spans="1:18" ht="25.5" x14ac:dyDescent="0.25">
      <c r="A131" s="13">
        <v>128</v>
      </c>
      <c r="B131" s="1" t="s">
        <v>333</v>
      </c>
      <c r="C131" s="2" t="s">
        <v>72</v>
      </c>
      <c r="D131" s="2" t="s">
        <v>140</v>
      </c>
      <c r="E131" s="2" t="s">
        <v>357</v>
      </c>
      <c r="F131" s="18">
        <v>4882</v>
      </c>
      <c r="G131" s="38">
        <v>2593.7493943706936</v>
      </c>
      <c r="R131" s="15" t="e">
        <f>F131-#REF!</f>
        <v>#REF!</v>
      </c>
    </row>
    <row r="132" spans="1:18" ht="19.5" customHeight="1" x14ac:dyDescent="0.25">
      <c r="A132" s="13">
        <v>129</v>
      </c>
      <c r="B132" s="1" t="s">
        <v>333</v>
      </c>
      <c r="C132" s="2" t="s">
        <v>72</v>
      </c>
      <c r="D132" s="2" t="s">
        <v>141</v>
      </c>
      <c r="E132" s="2" t="s">
        <v>359</v>
      </c>
      <c r="F132" s="18">
        <v>5080</v>
      </c>
      <c r="G132" s="38">
        <v>3602.1616868795645</v>
      </c>
      <c r="R132" s="15" t="e">
        <f>F132-#REF!</f>
        <v>#REF!</v>
      </c>
    </row>
    <row r="133" spans="1:18" ht="19.5" customHeight="1" x14ac:dyDescent="0.25">
      <c r="A133" s="13">
        <v>130</v>
      </c>
      <c r="B133" s="1" t="s">
        <v>333</v>
      </c>
      <c r="C133" s="2" t="s">
        <v>72</v>
      </c>
      <c r="D133" s="2" t="s">
        <v>142</v>
      </c>
      <c r="E133" s="2" t="s">
        <v>355</v>
      </c>
      <c r="F133" s="18">
        <v>5432</v>
      </c>
      <c r="G133" s="38">
        <v>3987.08</v>
      </c>
      <c r="I133" s="86">
        <f>SUM(F133:F135)</f>
        <v>10054</v>
      </c>
      <c r="J133" s="86">
        <f>SUM(G133:G135)</f>
        <v>6633.9359999999997</v>
      </c>
      <c r="K133" s="86">
        <f>I133-J133</f>
        <v>3420.0640000000003</v>
      </c>
      <c r="R133" s="15" t="e">
        <f>F133-#REF!</f>
        <v>#REF!</v>
      </c>
    </row>
    <row r="134" spans="1:18" ht="19.5" customHeight="1" x14ac:dyDescent="0.25">
      <c r="A134" s="13">
        <v>131</v>
      </c>
      <c r="B134" s="1" t="s">
        <v>333</v>
      </c>
      <c r="C134" s="2" t="s">
        <v>72</v>
      </c>
      <c r="D134" s="2" t="s">
        <v>142</v>
      </c>
      <c r="E134" s="2" t="s">
        <v>143</v>
      </c>
      <c r="F134" s="19">
        <v>4160</v>
      </c>
      <c r="G134" s="39">
        <v>2579.64</v>
      </c>
      <c r="R134" s="15" t="e">
        <f>F134-#REF!</f>
        <v>#REF!</v>
      </c>
    </row>
    <row r="135" spans="1:18" ht="19.5" customHeight="1" x14ac:dyDescent="0.25">
      <c r="A135" s="13">
        <v>132</v>
      </c>
      <c r="B135" s="1" t="s">
        <v>333</v>
      </c>
      <c r="C135" s="2" t="s">
        <v>72</v>
      </c>
      <c r="D135" s="2" t="s">
        <v>142</v>
      </c>
      <c r="E135" s="2" t="s">
        <v>352</v>
      </c>
      <c r="F135" s="18">
        <v>462</v>
      </c>
      <c r="G135" s="38">
        <v>67.215999999999994</v>
      </c>
      <c r="R135" s="15" t="e">
        <f>F135-#REF!</f>
        <v>#REF!</v>
      </c>
    </row>
    <row r="136" spans="1:18" ht="19.5" customHeight="1" x14ac:dyDescent="0.25">
      <c r="A136" s="13">
        <v>133</v>
      </c>
      <c r="B136" s="1" t="s">
        <v>374</v>
      </c>
      <c r="C136" s="2" t="s">
        <v>72</v>
      </c>
      <c r="D136" s="2" t="s">
        <v>73</v>
      </c>
      <c r="E136" s="2" t="s">
        <v>145</v>
      </c>
      <c r="F136" s="124">
        <v>1500</v>
      </c>
      <c r="G136" s="130">
        <v>1200</v>
      </c>
      <c r="R136" s="15" t="e">
        <f>F136-#REF!</f>
        <v>#REF!</v>
      </c>
    </row>
    <row r="137" spans="1:18" ht="19.5" customHeight="1" x14ac:dyDescent="0.25">
      <c r="A137" s="13">
        <v>134</v>
      </c>
      <c r="B137" s="1" t="s">
        <v>374</v>
      </c>
      <c r="C137" s="2" t="s">
        <v>72</v>
      </c>
      <c r="D137" s="2" t="s">
        <v>73</v>
      </c>
      <c r="E137" s="2" t="s">
        <v>146</v>
      </c>
      <c r="F137" s="125"/>
      <c r="G137" s="131">
        <v>0</v>
      </c>
      <c r="R137" s="15" t="e">
        <f>F137-#REF!</f>
        <v>#REF!</v>
      </c>
    </row>
    <row r="138" spans="1:18" ht="19.5" customHeight="1" x14ac:dyDescent="0.25">
      <c r="A138" s="13">
        <v>135</v>
      </c>
      <c r="B138" s="1" t="s">
        <v>374</v>
      </c>
      <c r="C138" s="2" t="s">
        <v>72</v>
      </c>
      <c r="D138" s="2" t="s">
        <v>74</v>
      </c>
      <c r="E138" s="2" t="s">
        <v>75</v>
      </c>
      <c r="F138" s="19">
        <v>1379</v>
      </c>
      <c r="G138" s="39">
        <v>1953</v>
      </c>
      <c r="R138" s="15" t="e">
        <f>F138-#REF!</f>
        <v>#REF!</v>
      </c>
    </row>
    <row r="139" spans="1:18" ht="19.5" customHeight="1" x14ac:dyDescent="0.25">
      <c r="A139" s="13">
        <v>136</v>
      </c>
      <c r="B139" s="1" t="s">
        <v>374</v>
      </c>
      <c r="C139" s="2" t="s">
        <v>72</v>
      </c>
      <c r="D139" s="2" t="s">
        <v>74</v>
      </c>
      <c r="E139" s="2" t="s">
        <v>76</v>
      </c>
      <c r="F139" s="19">
        <v>3930</v>
      </c>
      <c r="G139" s="39">
        <v>2790</v>
      </c>
      <c r="R139" s="15" t="e">
        <f>F139-#REF!</f>
        <v>#REF!</v>
      </c>
    </row>
    <row r="140" spans="1:18" ht="19.5" customHeight="1" x14ac:dyDescent="0.25">
      <c r="A140" s="13">
        <v>137</v>
      </c>
      <c r="B140" s="1" t="s">
        <v>374</v>
      </c>
      <c r="C140" s="2" t="s">
        <v>72</v>
      </c>
      <c r="D140" s="2" t="s">
        <v>74</v>
      </c>
      <c r="E140" s="2" t="s">
        <v>77</v>
      </c>
      <c r="F140" s="19">
        <v>1910</v>
      </c>
      <c r="G140" s="39">
        <v>1369.6633642088284</v>
      </c>
      <c r="R140" s="15" t="e">
        <f>F140-#REF!</f>
        <v>#REF!</v>
      </c>
    </row>
    <row r="141" spans="1:18" ht="19.5" customHeight="1" x14ac:dyDescent="0.25">
      <c r="A141" s="13">
        <v>138</v>
      </c>
      <c r="B141" s="1" t="s">
        <v>374</v>
      </c>
      <c r="C141" s="2" t="s">
        <v>72</v>
      </c>
      <c r="D141" s="2" t="s">
        <v>74</v>
      </c>
      <c r="E141" s="2" t="s">
        <v>78</v>
      </c>
      <c r="F141" s="19">
        <v>2830</v>
      </c>
      <c r="G141" s="39">
        <v>2361.5325075062815</v>
      </c>
      <c r="R141" s="15" t="e">
        <f>F141-#REF!</f>
        <v>#REF!</v>
      </c>
    </row>
    <row r="142" spans="1:18" ht="19.5" customHeight="1" x14ac:dyDescent="0.25">
      <c r="A142" s="13">
        <v>139</v>
      </c>
      <c r="B142" s="1" t="s">
        <v>374</v>
      </c>
      <c r="C142" s="2" t="s">
        <v>72</v>
      </c>
      <c r="D142" s="2" t="s">
        <v>74</v>
      </c>
      <c r="E142" s="2" t="s">
        <v>79</v>
      </c>
      <c r="F142" s="19">
        <v>1665.25</v>
      </c>
      <c r="G142" s="39">
        <v>1560</v>
      </c>
      <c r="R142" s="15" t="e">
        <f>F142-#REF!</f>
        <v>#REF!</v>
      </c>
    </row>
    <row r="143" spans="1:18" ht="19.5" customHeight="1" x14ac:dyDescent="0.25">
      <c r="A143" s="13">
        <v>140</v>
      </c>
      <c r="B143" s="1" t="s">
        <v>374</v>
      </c>
      <c r="C143" s="2" t="s">
        <v>72</v>
      </c>
      <c r="D143" s="2" t="s">
        <v>74</v>
      </c>
      <c r="E143" s="2" t="s">
        <v>80</v>
      </c>
      <c r="F143" s="19">
        <v>1180</v>
      </c>
      <c r="G143" s="39">
        <v>1697.2751194366722</v>
      </c>
      <c r="R143" s="15" t="e">
        <f>F143-#REF!</f>
        <v>#REF!</v>
      </c>
    </row>
    <row r="144" spans="1:18" ht="19.5" customHeight="1" x14ac:dyDescent="0.25">
      <c r="A144" s="13">
        <v>141</v>
      </c>
      <c r="B144" s="1" t="s">
        <v>374</v>
      </c>
      <c r="C144" s="2" t="s">
        <v>72</v>
      </c>
      <c r="D144" s="2" t="s">
        <v>74</v>
      </c>
      <c r="E144" s="2" t="s">
        <v>81</v>
      </c>
      <c r="F144" s="19">
        <v>1404.75</v>
      </c>
      <c r="G144" s="39">
        <v>1990</v>
      </c>
      <c r="R144" s="15" t="e">
        <f>F144-#REF!</f>
        <v>#REF!</v>
      </c>
    </row>
    <row r="145" spans="1:18" ht="19.5" customHeight="1" x14ac:dyDescent="0.25">
      <c r="A145" s="13">
        <v>142</v>
      </c>
      <c r="B145" s="1" t="s">
        <v>378</v>
      </c>
      <c r="C145" s="2" t="s">
        <v>72</v>
      </c>
      <c r="D145" s="2" t="s">
        <v>147</v>
      </c>
      <c r="E145" s="2" t="s">
        <v>148</v>
      </c>
      <c r="F145" s="19">
        <v>3400</v>
      </c>
      <c r="G145" s="39">
        <v>1608.0431999999998</v>
      </c>
      <c r="R145" s="15" t="e">
        <f>F145-#REF!</f>
        <v>#REF!</v>
      </c>
    </row>
    <row r="146" spans="1:18" ht="19.5" customHeight="1" x14ac:dyDescent="0.25">
      <c r="A146" s="13">
        <v>143</v>
      </c>
      <c r="B146" s="1" t="s">
        <v>378</v>
      </c>
      <c r="C146" s="2" t="s">
        <v>72</v>
      </c>
      <c r="D146" s="2" t="s">
        <v>147</v>
      </c>
      <c r="E146" s="2" t="s">
        <v>149</v>
      </c>
      <c r="F146" s="19">
        <v>2500</v>
      </c>
      <c r="G146" s="39">
        <v>927.49439999999993</v>
      </c>
      <c r="R146" s="15" t="e">
        <f>F146-#REF!</f>
        <v>#REF!</v>
      </c>
    </row>
    <row r="147" spans="1:18" ht="25.5" x14ac:dyDescent="0.25">
      <c r="A147" s="13">
        <v>144</v>
      </c>
      <c r="B147" s="1" t="s">
        <v>377</v>
      </c>
      <c r="C147" s="2" t="s">
        <v>72</v>
      </c>
      <c r="D147" s="21" t="s">
        <v>150</v>
      </c>
      <c r="E147" s="2" t="s">
        <v>283</v>
      </c>
      <c r="F147" s="19">
        <v>910</v>
      </c>
      <c r="G147" s="39">
        <v>734.52159999999992</v>
      </c>
      <c r="R147" s="15" t="e">
        <f>F147-#REF!</f>
        <v>#REF!</v>
      </c>
    </row>
    <row r="148" spans="1:18" ht="39" customHeight="1" x14ac:dyDescent="0.25">
      <c r="A148" s="13">
        <v>145</v>
      </c>
      <c r="B148" s="1" t="s">
        <v>377</v>
      </c>
      <c r="C148" s="2" t="s">
        <v>72</v>
      </c>
      <c r="D148" s="21" t="s">
        <v>150</v>
      </c>
      <c r="E148" s="2" t="s">
        <v>284</v>
      </c>
      <c r="F148" s="19">
        <v>1850</v>
      </c>
      <c r="G148" s="39">
        <v>1658.2008000000001</v>
      </c>
      <c r="R148" s="15" t="e">
        <f>F148-#REF!</f>
        <v>#REF!</v>
      </c>
    </row>
    <row r="149" spans="1:18" ht="19.5" customHeight="1" x14ac:dyDescent="0.25">
      <c r="A149" s="13">
        <v>146</v>
      </c>
      <c r="B149" s="1" t="s">
        <v>374</v>
      </c>
      <c r="C149" s="2" t="s">
        <v>72</v>
      </c>
      <c r="D149" s="2" t="s">
        <v>151</v>
      </c>
      <c r="E149" s="2" t="s">
        <v>152</v>
      </c>
      <c r="F149" s="19">
        <v>3233</v>
      </c>
      <c r="G149" s="39">
        <v>2451.14</v>
      </c>
      <c r="R149" s="15" t="e">
        <f>F149-#REF!</f>
        <v>#REF!</v>
      </c>
    </row>
    <row r="150" spans="1:18" ht="19.5" customHeight="1" x14ac:dyDescent="0.25">
      <c r="A150" s="13">
        <v>147</v>
      </c>
      <c r="B150" s="1" t="s">
        <v>374</v>
      </c>
      <c r="C150" s="2" t="s">
        <v>72</v>
      </c>
      <c r="D150" s="2" t="s">
        <v>151</v>
      </c>
      <c r="E150" s="2" t="s">
        <v>153</v>
      </c>
      <c r="F150" s="19">
        <v>3633</v>
      </c>
      <c r="G150" s="39">
        <v>2895.2599999999998</v>
      </c>
      <c r="R150" s="15" t="e">
        <f>F150-#REF!</f>
        <v>#REF!</v>
      </c>
    </row>
    <row r="151" spans="1:18" ht="25.5" x14ac:dyDescent="0.25">
      <c r="A151" s="13">
        <v>148</v>
      </c>
      <c r="B151" s="1" t="s">
        <v>374</v>
      </c>
      <c r="C151" s="2" t="s">
        <v>72</v>
      </c>
      <c r="D151" s="2" t="s">
        <v>151</v>
      </c>
      <c r="E151" s="2" t="s">
        <v>154</v>
      </c>
      <c r="F151" s="19">
        <v>2725</v>
      </c>
      <c r="G151" s="39">
        <v>2003.54</v>
      </c>
      <c r="R151" s="15" t="e">
        <f>F151-#REF!</f>
        <v>#REF!</v>
      </c>
    </row>
    <row r="152" spans="1:18" ht="29.25" customHeight="1" x14ac:dyDescent="0.25">
      <c r="A152" s="13">
        <v>149</v>
      </c>
      <c r="B152" s="1" t="s">
        <v>374</v>
      </c>
      <c r="C152" s="2" t="s">
        <v>72</v>
      </c>
      <c r="D152" s="2" t="s">
        <v>151</v>
      </c>
      <c r="E152" s="2" t="s">
        <v>155</v>
      </c>
      <c r="F152" s="19">
        <v>5057</v>
      </c>
      <c r="G152" s="39">
        <v>3555.2110148227912</v>
      </c>
      <c r="R152" s="15" t="e">
        <f>F152-#REF!</f>
        <v>#REF!</v>
      </c>
    </row>
    <row r="153" spans="1:18" ht="19.5" customHeight="1" x14ac:dyDescent="0.25">
      <c r="A153" s="13">
        <v>150</v>
      </c>
      <c r="B153" s="1" t="s">
        <v>374</v>
      </c>
      <c r="C153" s="2" t="s">
        <v>72</v>
      </c>
      <c r="D153" s="2" t="s">
        <v>156</v>
      </c>
      <c r="E153" s="2" t="s">
        <v>285</v>
      </c>
      <c r="F153" s="19">
        <v>2000</v>
      </c>
      <c r="G153" s="39">
        <v>1691.9589149461797</v>
      </c>
      <c r="R153" s="15" t="e">
        <f>F153-#REF!</f>
        <v>#REF!</v>
      </c>
    </row>
    <row r="154" spans="1:18" ht="19.5" customHeight="1" x14ac:dyDescent="0.25">
      <c r="A154" s="13">
        <v>151</v>
      </c>
      <c r="B154" s="1" t="s">
        <v>374</v>
      </c>
      <c r="C154" s="2" t="s">
        <v>72</v>
      </c>
      <c r="D154" s="2" t="s">
        <v>156</v>
      </c>
      <c r="E154" s="2" t="s">
        <v>383</v>
      </c>
      <c r="F154" s="126">
        <v>3100</v>
      </c>
      <c r="G154" s="132">
        <v>2128.4770627341254</v>
      </c>
      <c r="R154" s="15" t="e">
        <f>F154-#REF!</f>
        <v>#REF!</v>
      </c>
    </row>
    <row r="155" spans="1:18" ht="19.5" customHeight="1" x14ac:dyDescent="0.25">
      <c r="A155" s="13">
        <v>152</v>
      </c>
      <c r="B155" s="1" t="s">
        <v>374</v>
      </c>
      <c r="C155" s="2" t="s">
        <v>72</v>
      </c>
      <c r="D155" s="2" t="s">
        <v>156</v>
      </c>
      <c r="E155" s="2" t="s">
        <v>82</v>
      </c>
      <c r="F155" s="127"/>
      <c r="G155" s="133">
        <v>0</v>
      </c>
      <c r="R155" s="15" t="e">
        <f>F155-#REF!</f>
        <v>#REF!</v>
      </c>
    </row>
    <row r="156" spans="1:18" ht="19.5" customHeight="1" x14ac:dyDescent="0.25">
      <c r="A156" s="13">
        <v>153</v>
      </c>
      <c r="B156" s="1" t="s">
        <v>333</v>
      </c>
      <c r="C156" s="2" t="s">
        <v>72</v>
      </c>
      <c r="D156" s="2" t="s">
        <v>157</v>
      </c>
      <c r="E156" s="2" t="s">
        <v>158</v>
      </c>
      <c r="F156" s="18">
        <v>515</v>
      </c>
      <c r="G156" s="38">
        <v>446.54707284176567</v>
      </c>
      <c r="R156" s="15" t="e">
        <f>F156-#REF!</f>
        <v>#REF!</v>
      </c>
    </row>
    <row r="157" spans="1:18" ht="19.5" customHeight="1" x14ac:dyDescent="0.25">
      <c r="A157" s="13">
        <v>154</v>
      </c>
      <c r="B157" s="1" t="s">
        <v>333</v>
      </c>
      <c r="C157" s="2" t="s">
        <v>72</v>
      </c>
      <c r="D157" s="2" t="s">
        <v>157</v>
      </c>
      <c r="E157" s="2" t="s">
        <v>159</v>
      </c>
      <c r="F157" s="18">
        <v>959</v>
      </c>
      <c r="G157" s="38">
        <v>628.11315424470843</v>
      </c>
      <c r="R157" s="15" t="e">
        <f>F157-#REF!</f>
        <v>#REF!</v>
      </c>
    </row>
    <row r="158" spans="1:18" ht="19.5" customHeight="1" x14ac:dyDescent="0.25">
      <c r="A158" s="13">
        <v>155</v>
      </c>
      <c r="B158" s="1" t="s">
        <v>333</v>
      </c>
      <c r="C158" s="2" t="s">
        <v>72</v>
      </c>
      <c r="D158" s="2" t="s">
        <v>157</v>
      </c>
      <c r="E158" s="2" t="s">
        <v>160</v>
      </c>
      <c r="F158" s="18">
        <v>1152</v>
      </c>
      <c r="G158" s="38">
        <v>750.18195424470832</v>
      </c>
      <c r="R158" s="15" t="e">
        <f>F158-#REF!</f>
        <v>#REF!</v>
      </c>
    </row>
    <row r="159" spans="1:18" ht="19.5" customHeight="1" x14ac:dyDescent="0.25">
      <c r="A159" s="13">
        <v>156</v>
      </c>
      <c r="B159" s="1" t="s">
        <v>333</v>
      </c>
      <c r="C159" s="2" t="s">
        <v>72</v>
      </c>
      <c r="D159" s="2" t="s">
        <v>157</v>
      </c>
      <c r="E159" s="2" t="s">
        <v>161</v>
      </c>
      <c r="F159" s="18">
        <v>408</v>
      </c>
      <c r="G159" s="38">
        <v>453.54310498205996</v>
      </c>
      <c r="R159" s="15" t="e">
        <f>F159-#REF!</f>
        <v>#REF!</v>
      </c>
    </row>
    <row r="160" spans="1:18" ht="18.75" x14ac:dyDescent="0.25">
      <c r="A160" s="13">
        <v>157</v>
      </c>
      <c r="B160" s="1" t="s">
        <v>374</v>
      </c>
      <c r="C160" s="2" t="s">
        <v>72</v>
      </c>
      <c r="D160" s="2" t="s">
        <v>360</v>
      </c>
      <c r="E160" s="2" t="s">
        <v>144</v>
      </c>
      <c r="F160" s="20"/>
      <c r="G160" s="40">
        <v>0</v>
      </c>
      <c r="R160" s="15" t="e">
        <f>F160-#REF!</f>
        <v>#REF!</v>
      </c>
    </row>
    <row r="161" spans="1:18" ht="26.25" thickBot="1" x14ac:dyDescent="0.3">
      <c r="A161" s="43">
        <v>158</v>
      </c>
      <c r="B161" s="44" t="s">
        <v>377</v>
      </c>
      <c r="C161" s="45" t="s">
        <v>72</v>
      </c>
      <c r="D161" s="45" t="s">
        <v>361</v>
      </c>
      <c r="E161" s="45" t="s">
        <v>362</v>
      </c>
      <c r="F161" s="48"/>
      <c r="G161" s="49">
        <v>0</v>
      </c>
      <c r="R161" s="15" t="e">
        <f>F161-#REF!</f>
        <v>#REF!</v>
      </c>
    </row>
    <row r="162" spans="1:18" ht="25.5" x14ac:dyDescent="0.25">
      <c r="A162" s="54">
        <v>159</v>
      </c>
      <c r="B162" s="55" t="s">
        <v>374</v>
      </c>
      <c r="C162" s="56" t="s">
        <v>49</v>
      </c>
      <c r="D162" s="63" t="s">
        <v>308</v>
      </c>
      <c r="E162" s="64" t="s">
        <v>162</v>
      </c>
      <c r="F162" s="65">
        <v>5032</v>
      </c>
      <c r="G162" s="66">
        <v>4646.49189773951</v>
      </c>
      <c r="R162" s="15" t="e">
        <f>F162-#REF!</f>
        <v>#REF!</v>
      </c>
    </row>
    <row r="163" spans="1:18" ht="25.5" x14ac:dyDescent="0.25">
      <c r="A163" s="13">
        <v>160</v>
      </c>
      <c r="B163" s="1" t="s">
        <v>374</v>
      </c>
      <c r="C163" s="2" t="s">
        <v>49</v>
      </c>
      <c r="D163" s="22" t="s">
        <v>309</v>
      </c>
      <c r="E163" s="21" t="s">
        <v>163</v>
      </c>
      <c r="F163" s="23">
        <v>5000</v>
      </c>
      <c r="G163" s="41">
        <v>2817.4408434397824</v>
      </c>
      <c r="R163" s="15" t="e">
        <f>F163-#REF!</f>
        <v>#REF!</v>
      </c>
    </row>
    <row r="164" spans="1:18" ht="25.5" x14ac:dyDescent="0.25">
      <c r="A164" s="13">
        <v>161</v>
      </c>
      <c r="B164" s="1" t="s">
        <v>374</v>
      </c>
      <c r="C164" s="2" t="s">
        <v>49</v>
      </c>
      <c r="D164" s="22" t="s">
        <v>310</v>
      </c>
      <c r="E164" s="24" t="s">
        <v>164</v>
      </c>
      <c r="F164" s="23">
        <v>6672</v>
      </c>
      <c r="G164" s="41">
        <v>2916.0250336881631</v>
      </c>
      <c r="R164" s="15" t="e">
        <f>F164-#REF!</f>
        <v>#REF!</v>
      </c>
    </row>
    <row r="165" spans="1:18" ht="25.5" x14ac:dyDescent="0.25">
      <c r="A165" s="13">
        <v>162</v>
      </c>
      <c r="B165" s="1" t="s">
        <v>374</v>
      </c>
      <c r="C165" s="2" t="s">
        <v>49</v>
      </c>
      <c r="D165" s="22" t="s">
        <v>308</v>
      </c>
      <c r="E165" s="24" t="s">
        <v>165</v>
      </c>
      <c r="F165" s="23">
        <v>6672</v>
      </c>
      <c r="G165" s="41">
        <v>5622.194401108326</v>
      </c>
      <c r="R165" s="15" t="e">
        <f>F165-#REF!</f>
        <v>#REF!</v>
      </c>
    </row>
    <row r="166" spans="1:18" ht="25.5" x14ac:dyDescent="0.25">
      <c r="A166" s="13">
        <v>163</v>
      </c>
      <c r="B166" s="1" t="s">
        <v>374</v>
      </c>
      <c r="C166" s="2" t="s">
        <v>49</v>
      </c>
      <c r="D166" s="5" t="s">
        <v>166</v>
      </c>
      <c r="E166" s="6" t="s">
        <v>50</v>
      </c>
      <c r="F166" s="23">
        <v>3094</v>
      </c>
      <c r="G166" s="41">
        <v>996.24</v>
      </c>
      <c r="R166" s="15" t="e">
        <f>F166-#REF!</f>
        <v>#REF!</v>
      </c>
    </row>
    <row r="167" spans="1:18" ht="25.5" x14ac:dyDescent="0.25">
      <c r="A167" s="13">
        <v>164</v>
      </c>
      <c r="B167" s="1" t="s">
        <v>374</v>
      </c>
      <c r="C167" s="2" t="s">
        <v>49</v>
      </c>
      <c r="D167" s="5" t="s">
        <v>166</v>
      </c>
      <c r="E167" s="6" t="s">
        <v>51</v>
      </c>
      <c r="F167" s="23">
        <v>3094</v>
      </c>
      <c r="G167" s="41">
        <v>413.59999999999997</v>
      </c>
      <c r="R167" s="15" t="e">
        <f>F167-#REF!</f>
        <v>#REF!</v>
      </c>
    </row>
    <row r="168" spans="1:18" ht="25.5" x14ac:dyDescent="0.25">
      <c r="A168" s="13">
        <v>165</v>
      </c>
      <c r="B168" s="1" t="s">
        <v>374</v>
      </c>
      <c r="C168" s="2" t="s">
        <v>49</v>
      </c>
      <c r="D168" s="5" t="s">
        <v>306</v>
      </c>
      <c r="E168" s="5" t="s">
        <v>52</v>
      </c>
      <c r="F168" s="23">
        <v>618</v>
      </c>
      <c r="G168" s="41">
        <v>487.19279318263398</v>
      </c>
      <c r="R168" s="15" t="e">
        <f>F168-#REF!</f>
        <v>#REF!</v>
      </c>
    </row>
    <row r="169" spans="1:18" ht="25.5" x14ac:dyDescent="0.25">
      <c r="A169" s="13">
        <v>166</v>
      </c>
      <c r="B169" s="1" t="s">
        <v>374</v>
      </c>
      <c r="C169" s="2" t="s">
        <v>49</v>
      </c>
      <c r="D169" s="5" t="s">
        <v>167</v>
      </c>
      <c r="E169" s="5" t="s">
        <v>53</v>
      </c>
      <c r="F169" s="23">
        <v>1710</v>
      </c>
      <c r="G169" s="41">
        <v>1107.4070883865577</v>
      </c>
      <c r="R169" s="15" t="e">
        <f>F169-#REF!</f>
        <v>#REF!</v>
      </c>
    </row>
    <row r="170" spans="1:18" ht="26.25" customHeight="1" x14ac:dyDescent="0.25">
      <c r="A170" s="13">
        <v>167</v>
      </c>
      <c r="B170" s="1" t="s">
        <v>374</v>
      </c>
      <c r="C170" s="2" t="s">
        <v>49</v>
      </c>
      <c r="D170" s="5" t="s">
        <v>307</v>
      </c>
      <c r="E170" s="6" t="s">
        <v>54</v>
      </c>
      <c r="F170" s="23">
        <v>380</v>
      </c>
      <c r="G170" s="41">
        <v>116.33414625443537</v>
      </c>
      <c r="R170" s="15" t="e">
        <f>F170-#REF!</f>
        <v>#REF!</v>
      </c>
    </row>
    <row r="171" spans="1:18" ht="25.5" x14ac:dyDescent="0.25">
      <c r="A171" s="13">
        <v>168</v>
      </c>
      <c r="B171" s="1" t="s">
        <v>374</v>
      </c>
      <c r="C171" s="2" t="s">
        <v>49</v>
      </c>
      <c r="D171" s="5" t="s">
        <v>307</v>
      </c>
      <c r="E171" s="6" t="s">
        <v>168</v>
      </c>
      <c r="F171" s="23">
        <v>519</v>
      </c>
      <c r="G171" s="41">
        <v>171.64223059841356</v>
      </c>
      <c r="R171" s="15" t="e">
        <f>F171-#REF!</f>
        <v>#REF!</v>
      </c>
    </row>
    <row r="172" spans="1:18" ht="25.5" x14ac:dyDescent="0.25">
      <c r="A172" s="13">
        <v>169</v>
      </c>
      <c r="B172" s="1" t="s">
        <v>374</v>
      </c>
      <c r="C172" s="2" t="s">
        <v>49</v>
      </c>
      <c r="D172" s="5" t="s">
        <v>307</v>
      </c>
      <c r="E172" s="6" t="s">
        <v>169</v>
      </c>
      <c r="F172" s="23">
        <v>432</v>
      </c>
      <c r="G172" s="41">
        <v>38.69968775266122</v>
      </c>
      <c r="R172" s="15" t="e">
        <f>F172-#REF!</f>
        <v>#REF!</v>
      </c>
    </row>
    <row r="173" spans="1:18" ht="25.5" x14ac:dyDescent="0.25">
      <c r="A173" s="13">
        <v>170</v>
      </c>
      <c r="B173" s="1" t="s">
        <v>374</v>
      </c>
      <c r="C173" s="2" t="s">
        <v>49</v>
      </c>
      <c r="D173" s="5" t="s">
        <v>307</v>
      </c>
      <c r="E173" s="6" t="s">
        <v>55</v>
      </c>
      <c r="F173" s="23">
        <v>346</v>
      </c>
      <c r="G173" s="41">
        <v>181.88984387633059</v>
      </c>
      <c r="R173" s="15" t="e">
        <f>F173-#REF!</f>
        <v>#REF!</v>
      </c>
    </row>
    <row r="174" spans="1:18" ht="25.5" x14ac:dyDescent="0.25">
      <c r="A174" s="13">
        <v>171</v>
      </c>
      <c r="B174" s="1" t="s">
        <v>374</v>
      </c>
      <c r="C174" s="2" t="s">
        <v>49</v>
      </c>
      <c r="D174" s="5" t="s">
        <v>307</v>
      </c>
      <c r="E174" s="6" t="s">
        <v>56</v>
      </c>
      <c r="F174" s="23">
        <v>350</v>
      </c>
      <c r="G174" s="41">
        <v>664.16</v>
      </c>
      <c r="R174" s="15" t="e">
        <f>F174-#REF!</f>
        <v>#REF!</v>
      </c>
    </row>
    <row r="175" spans="1:18" ht="25.5" x14ac:dyDescent="0.25">
      <c r="A175" s="13">
        <v>172</v>
      </c>
      <c r="B175" s="1" t="s">
        <v>375</v>
      </c>
      <c r="C175" s="2" t="s">
        <v>49</v>
      </c>
      <c r="D175" s="5" t="s">
        <v>281</v>
      </c>
      <c r="E175" s="24" t="s">
        <v>275</v>
      </c>
      <c r="F175" s="23">
        <v>1587</v>
      </c>
      <c r="G175" s="41">
        <v>1709.3849423143176</v>
      </c>
      <c r="R175" s="15" t="e">
        <f>F175-#REF!</f>
        <v>#REF!</v>
      </c>
    </row>
    <row r="176" spans="1:18" ht="25.5" x14ac:dyDescent="0.25">
      <c r="A176" s="13">
        <v>173</v>
      </c>
      <c r="B176" s="1" t="s">
        <v>375</v>
      </c>
      <c r="C176" s="2" t="s">
        <v>49</v>
      </c>
      <c r="D176" s="5" t="s">
        <v>281</v>
      </c>
      <c r="E176" s="6" t="s">
        <v>276</v>
      </c>
      <c r="F176" s="23">
        <f>1587/5</f>
        <v>317.39999999999998</v>
      </c>
      <c r="G176" s="41">
        <v>52.157599999999995</v>
      </c>
      <c r="R176" s="15" t="e">
        <f>F176-#REF!</f>
        <v>#REF!</v>
      </c>
    </row>
    <row r="177" spans="1:18" ht="25.5" x14ac:dyDescent="0.25">
      <c r="A177" s="13">
        <v>174</v>
      </c>
      <c r="B177" s="1" t="s">
        <v>375</v>
      </c>
      <c r="C177" s="2" t="s">
        <v>49</v>
      </c>
      <c r="D177" s="5" t="s">
        <v>281</v>
      </c>
      <c r="E177" s="24" t="s">
        <v>277</v>
      </c>
      <c r="F177" s="23">
        <v>1587</v>
      </c>
      <c r="G177" s="41">
        <v>282.57655592931519</v>
      </c>
      <c r="R177" s="15" t="e">
        <f>F177-#REF!</f>
        <v>#REF!</v>
      </c>
    </row>
    <row r="178" spans="1:18" ht="25.5" x14ac:dyDescent="0.25">
      <c r="A178" s="13">
        <v>175</v>
      </c>
      <c r="B178" s="1" t="s">
        <v>375</v>
      </c>
      <c r="C178" s="2" t="s">
        <v>49</v>
      </c>
      <c r="D178" s="5" t="s">
        <v>281</v>
      </c>
      <c r="E178" s="6" t="s">
        <v>278</v>
      </c>
      <c r="F178" s="23">
        <v>1587</v>
      </c>
      <c r="G178" s="41">
        <v>149.85519851202037</v>
      </c>
      <c r="R178" s="15" t="e">
        <f>F178-#REF!</f>
        <v>#REF!</v>
      </c>
    </row>
    <row r="179" spans="1:18" ht="25.5" x14ac:dyDescent="0.25">
      <c r="A179" s="13">
        <v>176</v>
      </c>
      <c r="B179" s="1" t="s">
        <v>375</v>
      </c>
      <c r="C179" s="2" t="s">
        <v>49</v>
      </c>
      <c r="D179" s="5" t="s">
        <v>281</v>
      </c>
      <c r="E179" s="16" t="s">
        <v>279</v>
      </c>
      <c r="F179" s="23">
        <v>1587</v>
      </c>
      <c r="G179" s="41">
        <v>600.08746071474809</v>
      </c>
      <c r="R179" s="15" t="e">
        <f>F179-#REF!</f>
        <v>#REF!</v>
      </c>
    </row>
    <row r="180" spans="1:18" ht="25.5" x14ac:dyDescent="0.25">
      <c r="A180" s="13">
        <v>177</v>
      </c>
      <c r="B180" s="1" t="s">
        <v>375</v>
      </c>
      <c r="C180" s="2" t="s">
        <v>49</v>
      </c>
      <c r="D180" s="5" t="s">
        <v>281</v>
      </c>
      <c r="E180" s="6" t="s">
        <v>280</v>
      </c>
      <c r="F180" s="23">
        <v>1587</v>
      </c>
      <c r="G180" s="41">
        <v>411.67589254682508</v>
      </c>
      <c r="R180" s="15" t="e">
        <f>F180-#REF!</f>
        <v>#REF!</v>
      </c>
    </row>
    <row r="181" spans="1:18" ht="25.5" x14ac:dyDescent="0.25">
      <c r="A181" s="13">
        <v>178</v>
      </c>
      <c r="B181" s="1" t="s">
        <v>374</v>
      </c>
      <c r="C181" s="2" t="s">
        <v>49</v>
      </c>
      <c r="D181" s="5" t="s">
        <v>170</v>
      </c>
      <c r="E181" s="5" t="s">
        <v>57</v>
      </c>
      <c r="F181" s="23">
        <v>2747</v>
      </c>
      <c r="G181" s="41">
        <v>2436.69209512419</v>
      </c>
      <c r="R181" s="15" t="e">
        <f>F181-#REF!</f>
        <v>#REF!</v>
      </c>
    </row>
    <row r="182" spans="1:18" ht="25.5" x14ac:dyDescent="0.25">
      <c r="A182" s="13">
        <v>179</v>
      </c>
      <c r="B182" s="1" t="s">
        <v>374</v>
      </c>
      <c r="C182" s="2" t="s">
        <v>49</v>
      </c>
      <c r="D182" s="5" t="s">
        <v>170</v>
      </c>
      <c r="E182" s="5" t="s">
        <v>346</v>
      </c>
      <c r="F182" s="23">
        <v>4158</v>
      </c>
      <c r="G182" s="41">
        <v>3211.3875101064491</v>
      </c>
      <c r="R182" s="15" t="e">
        <f>F182-#REF!</f>
        <v>#REF!</v>
      </c>
    </row>
    <row r="183" spans="1:18" ht="25.5" x14ac:dyDescent="0.25">
      <c r="A183" s="13">
        <v>180</v>
      </c>
      <c r="B183" s="1" t="s">
        <v>374</v>
      </c>
      <c r="C183" s="2" t="s">
        <v>49</v>
      </c>
      <c r="D183" s="5" t="s">
        <v>170</v>
      </c>
      <c r="E183" s="5" t="s">
        <v>347</v>
      </c>
      <c r="F183" s="23">
        <v>2808</v>
      </c>
      <c r="G183" s="41">
        <v>2159.5639659131698</v>
      </c>
      <c r="R183" s="15" t="e">
        <f>F183-#REF!</f>
        <v>#REF!</v>
      </c>
    </row>
    <row r="184" spans="1:18" ht="25.5" x14ac:dyDescent="0.25">
      <c r="A184" s="13">
        <v>181</v>
      </c>
      <c r="B184" s="1" t="s">
        <v>374</v>
      </c>
      <c r="C184" s="2" t="s">
        <v>49</v>
      </c>
      <c r="D184" s="5" t="s">
        <v>332</v>
      </c>
      <c r="E184" s="6" t="s">
        <v>171</v>
      </c>
      <c r="F184" s="23">
        <v>1184</v>
      </c>
      <c r="G184" s="41">
        <v>747.45635711438081</v>
      </c>
      <c r="R184" s="15" t="e">
        <f>F184-#REF!</f>
        <v>#REF!</v>
      </c>
    </row>
    <row r="185" spans="1:18" ht="25.5" x14ac:dyDescent="0.25">
      <c r="A185" s="13">
        <v>182</v>
      </c>
      <c r="B185" s="1" t="s">
        <v>333</v>
      </c>
      <c r="C185" s="2" t="s">
        <v>49</v>
      </c>
      <c r="D185" s="5" t="s">
        <v>172</v>
      </c>
      <c r="E185" s="5" t="s">
        <v>348</v>
      </c>
      <c r="F185" s="18">
        <v>4774</v>
      </c>
      <c r="G185" s="38">
        <v>3710.495020212898</v>
      </c>
      <c r="R185" s="15" t="e">
        <f>F185-#REF!</f>
        <v>#REF!</v>
      </c>
    </row>
    <row r="186" spans="1:18" ht="25.5" x14ac:dyDescent="0.25">
      <c r="A186" s="13">
        <v>183</v>
      </c>
      <c r="B186" s="1" t="s">
        <v>333</v>
      </c>
      <c r="C186" s="2" t="s">
        <v>49</v>
      </c>
      <c r="D186" s="5" t="s">
        <v>172</v>
      </c>
      <c r="E186" s="5" t="s">
        <v>173</v>
      </c>
      <c r="F186" s="18">
        <v>3850</v>
      </c>
      <c r="G186" s="38">
        <v>3433.2479318263399</v>
      </c>
      <c r="R186" s="15" t="e">
        <f>F186-#REF!</f>
        <v>#REF!</v>
      </c>
    </row>
    <row r="187" spans="1:18" ht="25.5" x14ac:dyDescent="0.25">
      <c r="A187" s="13">
        <v>184</v>
      </c>
      <c r="B187" s="1" t="s">
        <v>333</v>
      </c>
      <c r="C187" s="2" t="s">
        <v>49</v>
      </c>
      <c r="D187" s="5" t="s">
        <v>172</v>
      </c>
      <c r="E187" s="5" t="s">
        <v>174</v>
      </c>
      <c r="F187" s="18">
        <v>1435</v>
      </c>
      <c r="G187" s="38">
        <v>1245.6553162899183</v>
      </c>
      <c r="R187" s="15" t="e">
        <f>F187-#REF!</f>
        <v>#REF!</v>
      </c>
    </row>
    <row r="188" spans="1:18" ht="25.5" x14ac:dyDescent="0.25">
      <c r="A188" s="13">
        <v>185</v>
      </c>
      <c r="B188" s="1" t="s">
        <v>333</v>
      </c>
      <c r="C188" s="2" t="s">
        <v>49</v>
      </c>
      <c r="D188" s="5" t="s">
        <v>172</v>
      </c>
      <c r="E188" s="5" t="s">
        <v>175</v>
      </c>
      <c r="F188" s="18">
        <v>4372</v>
      </c>
      <c r="G188" s="38">
        <v>3655.0037685284897</v>
      </c>
      <c r="R188" s="15" t="e">
        <f>F188-#REF!</f>
        <v>#REF!</v>
      </c>
    </row>
    <row r="189" spans="1:18" ht="25.5" x14ac:dyDescent="0.25">
      <c r="A189" s="13">
        <v>186</v>
      </c>
      <c r="B189" s="1" t="s">
        <v>333</v>
      </c>
      <c r="C189" s="2" t="s">
        <v>49</v>
      </c>
      <c r="D189" s="5" t="s">
        <v>172</v>
      </c>
      <c r="E189" s="5" t="s">
        <v>176</v>
      </c>
      <c r="F189" s="18">
        <v>1251</v>
      </c>
      <c r="G189" s="38">
        <v>609.50250336881618</v>
      </c>
      <c r="R189" s="15" t="e">
        <f>F189-#REF!</f>
        <v>#REF!</v>
      </c>
    </row>
    <row r="190" spans="1:18" ht="25.5" x14ac:dyDescent="0.25">
      <c r="A190" s="13">
        <v>187</v>
      </c>
      <c r="B190" s="1" t="s">
        <v>333</v>
      </c>
      <c r="C190" s="2" t="s">
        <v>49</v>
      </c>
      <c r="D190" s="5" t="s">
        <v>58</v>
      </c>
      <c r="E190" s="5" t="s">
        <v>349</v>
      </c>
      <c r="F190" s="18">
        <v>1810</v>
      </c>
      <c r="G190" s="38">
        <v>1245.9978196587344</v>
      </c>
      <c r="R190" s="15" t="e">
        <f>F190-#REF!</f>
        <v>#REF!</v>
      </c>
    </row>
    <row r="191" spans="1:18" ht="50.25" customHeight="1" x14ac:dyDescent="0.25">
      <c r="A191" s="13">
        <v>188</v>
      </c>
      <c r="B191" s="1" t="s">
        <v>333</v>
      </c>
      <c r="C191" s="2" t="s">
        <v>49</v>
      </c>
      <c r="D191" s="5" t="s">
        <v>179</v>
      </c>
      <c r="E191" s="5" t="s">
        <v>180</v>
      </c>
      <c r="F191" s="18">
        <v>116</v>
      </c>
      <c r="G191" s="38">
        <v>802.72406460551019</v>
      </c>
      <c r="R191" s="15" t="e">
        <f>F191-#REF!</f>
        <v>#REF!</v>
      </c>
    </row>
    <row r="192" spans="1:18" ht="46.5" customHeight="1" x14ac:dyDescent="0.25">
      <c r="A192" s="13">
        <v>189</v>
      </c>
      <c r="B192" s="1" t="s">
        <v>333</v>
      </c>
      <c r="C192" s="2" t="s">
        <v>49</v>
      </c>
      <c r="D192" s="5" t="s">
        <v>179</v>
      </c>
      <c r="E192" s="5" t="s">
        <v>181</v>
      </c>
      <c r="F192" s="18">
        <v>253</v>
      </c>
      <c r="G192" s="38">
        <v>1494.36</v>
      </c>
      <c r="R192" s="15" t="e">
        <f>F192-#REF!</f>
        <v>#REF!</v>
      </c>
    </row>
    <row r="193" spans="1:18" ht="25.5" x14ac:dyDescent="0.25">
      <c r="A193" s="13">
        <v>190</v>
      </c>
      <c r="B193" s="1" t="s">
        <v>374</v>
      </c>
      <c r="C193" s="2" t="s">
        <v>49</v>
      </c>
      <c r="D193" s="5" t="s">
        <v>177</v>
      </c>
      <c r="E193" s="5" t="s">
        <v>178</v>
      </c>
      <c r="F193" s="23">
        <v>1800</v>
      </c>
      <c r="G193" s="41">
        <v>947.3834060240024</v>
      </c>
      <c r="R193" s="15" t="e">
        <f>F193-#REF!</f>
        <v>#REF!</v>
      </c>
    </row>
    <row r="194" spans="1:18" ht="25.5" x14ac:dyDescent="0.25">
      <c r="A194" s="13">
        <v>191</v>
      </c>
      <c r="B194" s="1" t="s">
        <v>374</v>
      </c>
      <c r="C194" s="2" t="s">
        <v>49</v>
      </c>
      <c r="D194" s="5" t="s">
        <v>177</v>
      </c>
      <c r="E194" s="5" t="s">
        <v>162</v>
      </c>
      <c r="F194" s="23">
        <v>1980</v>
      </c>
      <c r="G194" s="41">
        <v>1944.0182019016895</v>
      </c>
      <c r="R194" s="15" t="e">
        <f>F194-#REF!</f>
        <v>#REF!</v>
      </c>
    </row>
    <row r="195" spans="1:18" ht="25.5" x14ac:dyDescent="0.25">
      <c r="A195" s="13">
        <v>192</v>
      </c>
      <c r="B195" s="1" t="s">
        <v>333</v>
      </c>
      <c r="C195" s="2" t="s">
        <v>49</v>
      </c>
      <c r="D195" s="5" t="s">
        <v>182</v>
      </c>
      <c r="E195" s="5" t="s">
        <v>183</v>
      </c>
      <c r="F195" s="18">
        <v>356</v>
      </c>
      <c r="G195" s="38">
        <v>387.74250336881624</v>
      </c>
      <c r="R195" s="15" t="e">
        <f>F195-#REF!</f>
        <v>#REF!</v>
      </c>
    </row>
    <row r="196" spans="1:18" ht="25.5" x14ac:dyDescent="0.25">
      <c r="A196" s="13">
        <v>193</v>
      </c>
      <c r="B196" s="1" t="s">
        <v>333</v>
      </c>
      <c r="C196" s="2" t="s">
        <v>49</v>
      </c>
      <c r="D196" s="5" t="s">
        <v>182</v>
      </c>
      <c r="E196" s="5" t="s">
        <v>184</v>
      </c>
      <c r="F196" s="18">
        <v>1204</v>
      </c>
      <c r="G196" s="38">
        <v>1163.0695917553739</v>
      </c>
      <c r="R196" s="15" t="e">
        <f>F196-#REF!</f>
        <v>#REF!</v>
      </c>
    </row>
    <row r="197" spans="1:18" ht="25.5" x14ac:dyDescent="0.25">
      <c r="A197" s="13">
        <v>194</v>
      </c>
      <c r="B197" s="1" t="s">
        <v>379</v>
      </c>
      <c r="C197" s="2" t="s">
        <v>49</v>
      </c>
      <c r="D197" s="25" t="s">
        <v>103</v>
      </c>
      <c r="E197" s="5" t="s">
        <v>104</v>
      </c>
      <c r="F197" s="23">
        <v>890</v>
      </c>
      <c r="G197" s="41">
        <v>664.16</v>
      </c>
      <c r="R197" s="15" t="e">
        <f>F197-#REF!</f>
        <v>#REF!</v>
      </c>
    </row>
    <row r="198" spans="1:18" ht="39" thickBot="1" x14ac:dyDescent="0.3">
      <c r="A198" s="43">
        <v>195</v>
      </c>
      <c r="B198" s="44" t="s">
        <v>379</v>
      </c>
      <c r="C198" s="45" t="s">
        <v>49</v>
      </c>
      <c r="D198" s="60" t="s">
        <v>185</v>
      </c>
      <c r="E198" s="60" t="s">
        <v>186</v>
      </c>
      <c r="F198" s="67">
        <v>1206</v>
      </c>
      <c r="G198" s="68">
        <v>1079.2599999999998</v>
      </c>
      <c r="R198" s="15" t="e">
        <f>F198-#REF!</f>
        <v>#REF!</v>
      </c>
    </row>
    <row r="199" spans="1:18" ht="25.5" x14ac:dyDescent="0.25">
      <c r="A199" s="54">
        <v>196</v>
      </c>
      <c r="B199" s="55" t="s">
        <v>374</v>
      </c>
      <c r="C199" s="56" t="s">
        <v>48</v>
      </c>
      <c r="D199" s="69" t="s">
        <v>187</v>
      </c>
      <c r="E199" s="56" t="s">
        <v>326</v>
      </c>
      <c r="F199" s="152">
        <v>2390</v>
      </c>
      <c r="G199" s="134">
        <v>25</v>
      </c>
      <c r="R199" s="15" t="e">
        <f>F199-#REF!</f>
        <v>#REF!</v>
      </c>
    </row>
    <row r="200" spans="1:18" ht="26.25" customHeight="1" x14ac:dyDescent="0.25">
      <c r="A200" s="13">
        <v>197</v>
      </c>
      <c r="B200" s="1" t="s">
        <v>374</v>
      </c>
      <c r="C200" s="2" t="s">
        <v>48</v>
      </c>
      <c r="D200" s="26" t="s">
        <v>187</v>
      </c>
      <c r="E200" s="2" t="s">
        <v>327</v>
      </c>
      <c r="F200" s="127"/>
      <c r="G200" s="133">
        <v>25</v>
      </c>
      <c r="R200" s="15" t="e">
        <f>F200-#REF!</f>
        <v>#REF!</v>
      </c>
    </row>
    <row r="201" spans="1:18" ht="26.25" customHeight="1" x14ac:dyDescent="0.25">
      <c r="A201" s="13">
        <v>198</v>
      </c>
      <c r="B201" s="1" t="s">
        <v>374</v>
      </c>
      <c r="C201" s="2" t="s">
        <v>48</v>
      </c>
      <c r="D201" s="26" t="s">
        <v>187</v>
      </c>
      <c r="E201" s="2" t="s">
        <v>365</v>
      </c>
      <c r="F201" s="20">
        <v>2620</v>
      </c>
      <c r="G201" s="40">
        <v>2512.0391741729477</v>
      </c>
      <c r="R201" s="15" t="e">
        <f>F201-#REF!</f>
        <v>#REF!</v>
      </c>
    </row>
    <row r="202" spans="1:18" ht="26.25" customHeight="1" x14ac:dyDescent="0.25">
      <c r="A202" s="13">
        <v>199</v>
      </c>
      <c r="B202" s="1" t="s">
        <v>374</v>
      </c>
      <c r="C202" s="2" t="s">
        <v>48</v>
      </c>
      <c r="D202" s="26" t="s">
        <v>187</v>
      </c>
      <c r="E202" s="2" t="s">
        <v>366</v>
      </c>
      <c r="F202" s="20">
        <v>2600</v>
      </c>
      <c r="G202" s="40">
        <v>2930.7261512953023</v>
      </c>
      <c r="R202" s="15" t="e">
        <f>F202-#REF!</f>
        <v>#REF!</v>
      </c>
    </row>
    <row r="203" spans="1:18" ht="26.25" customHeight="1" x14ac:dyDescent="0.25">
      <c r="A203" s="13">
        <v>200</v>
      </c>
      <c r="B203" s="1" t="s">
        <v>374</v>
      </c>
      <c r="C203" s="2" t="s">
        <v>48</v>
      </c>
      <c r="D203" s="26" t="s">
        <v>187</v>
      </c>
      <c r="E203" s="2" t="s">
        <v>367</v>
      </c>
      <c r="F203" s="20">
        <v>860</v>
      </c>
      <c r="G203" s="40">
        <v>784.97606568353137</v>
      </c>
      <c r="R203" s="15" t="e">
        <f>F203-#REF!</f>
        <v>#REF!</v>
      </c>
    </row>
    <row r="204" spans="1:18" ht="25.5" x14ac:dyDescent="0.25">
      <c r="A204" s="13">
        <v>201</v>
      </c>
      <c r="B204" s="1" t="s">
        <v>374</v>
      </c>
      <c r="C204" s="2" t="s">
        <v>48</v>
      </c>
      <c r="D204" s="26" t="s">
        <v>187</v>
      </c>
      <c r="E204" s="2" t="s">
        <v>335</v>
      </c>
      <c r="F204" s="20">
        <v>1370</v>
      </c>
      <c r="G204" s="40">
        <v>1360.6913313670627</v>
      </c>
      <c r="R204" s="15" t="e">
        <f>F204-#REF!</f>
        <v>#REF!</v>
      </c>
    </row>
    <row r="205" spans="1:18" ht="25.5" x14ac:dyDescent="0.25">
      <c r="A205" s="13">
        <v>202</v>
      </c>
      <c r="B205" s="1" t="s">
        <v>374</v>
      </c>
      <c r="C205" s="2" t="s">
        <v>48</v>
      </c>
      <c r="D205" s="26" t="s">
        <v>187</v>
      </c>
      <c r="E205" s="2" t="s">
        <v>334</v>
      </c>
      <c r="F205" s="20">
        <v>860</v>
      </c>
      <c r="G205" s="40">
        <v>1622.3706920685338</v>
      </c>
      <c r="R205" s="15" t="e">
        <f>F205-#REF!</f>
        <v>#REF!</v>
      </c>
    </row>
    <row r="206" spans="1:18" ht="43.5" customHeight="1" x14ac:dyDescent="0.25">
      <c r="A206" s="13">
        <v>203</v>
      </c>
      <c r="B206" s="1" t="s">
        <v>374</v>
      </c>
      <c r="C206" s="2" t="s">
        <v>48</v>
      </c>
      <c r="D206" s="26" t="s">
        <v>187</v>
      </c>
      <c r="E206" s="2" t="s">
        <v>363</v>
      </c>
      <c r="F206" s="20">
        <v>770</v>
      </c>
      <c r="G206" s="40">
        <v>1325.8145313670627</v>
      </c>
      <c r="R206" s="15" t="e">
        <f>F206-#REF!</f>
        <v>#REF!</v>
      </c>
    </row>
    <row r="207" spans="1:18" ht="25.5" x14ac:dyDescent="0.25">
      <c r="A207" s="13">
        <v>204</v>
      </c>
      <c r="B207" s="1" t="s">
        <v>374</v>
      </c>
      <c r="C207" s="2" t="s">
        <v>48</v>
      </c>
      <c r="D207" s="26" t="s">
        <v>188</v>
      </c>
      <c r="E207" s="2" t="s">
        <v>368</v>
      </c>
      <c r="F207" s="20">
        <v>100</v>
      </c>
      <c r="G207" s="40">
        <v>87.216806568353135</v>
      </c>
      <c r="R207" s="15" t="e">
        <f>F207-#REF!</f>
        <v>#REF!</v>
      </c>
    </row>
    <row r="208" spans="1:18" ht="25.5" x14ac:dyDescent="0.25">
      <c r="A208" s="13">
        <v>205</v>
      </c>
      <c r="B208" s="1" t="s">
        <v>374</v>
      </c>
      <c r="C208" s="2" t="s">
        <v>48</v>
      </c>
      <c r="D208" s="26" t="s">
        <v>188</v>
      </c>
      <c r="E208" s="2" t="s">
        <v>369</v>
      </c>
      <c r="F208" s="20">
        <v>200</v>
      </c>
      <c r="G208" s="40">
        <v>101.17579542447083</v>
      </c>
      <c r="R208" s="15" t="e">
        <f>F208-#REF!</f>
        <v>#REF!</v>
      </c>
    </row>
    <row r="209" spans="1:18" ht="25.5" x14ac:dyDescent="0.25">
      <c r="A209" s="13">
        <v>206</v>
      </c>
      <c r="B209" s="1" t="s">
        <v>374</v>
      </c>
      <c r="C209" s="2" t="s">
        <v>48</v>
      </c>
      <c r="D209" s="26" t="s">
        <v>189</v>
      </c>
      <c r="E209" s="2" t="s">
        <v>370</v>
      </c>
      <c r="F209" s="20">
        <v>1080</v>
      </c>
      <c r="G209" s="40">
        <v>935.05380081306157</v>
      </c>
      <c r="R209" s="15" t="e">
        <f>F209-#REF!</f>
        <v>#REF!</v>
      </c>
    </row>
    <row r="210" spans="1:18" ht="26.25" customHeight="1" x14ac:dyDescent="0.25">
      <c r="A210" s="13">
        <v>207</v>
      </c>
      <c r="B210" s="1" t="s">
        <v>374</v>
      </c>
      <c r="C210" s="2" t="s">
        <v>48</v>
      </c>
      <c r="D210" s="26" t="s">
        <v>189</v>
      </c>
      <c r="E210" s="2" t="s">
        <v>367</v>
      </c>
      <c r="F210" s="20">
        <v>215</v>
      </c>
      <c r="G210" s="40">
        <v>261.6421508489417</v>
      </c>
      <c r="R210" s="15" t="e">
        <f>F210-#REF!</f>
        <v>#REF!</v>
      </c>
    </row>
    <row r="211" spans="1:18" ht="26.25" customHeight="1" x14ac:dyDescent="0.25">
      <c r="A211" s="13">
        <v>208</v>
      </c>
      <c r="B211" s="1" t="s">
        <v>374</v>
      </c>
      <c r="C211" s="2" t="s">
        <v>48</v>
      </c>
      <c r="D211" s="26" t="s">
        <v>189</v>
      </c>
      <c r="E211" s="2" t="s">
        <v>381</v>
      </c>
      <c r="F211" s="20">
        <v>215</v>
      </c>
      <c r="G211" s="40">
        <v>219.79412527700052</v>
      </c>
      <c r="R211" s="15" t="e">
        <f>F211-#REF!</f>
        <v>#REF!</v>
      </c>
    </row>
    <row r="212" spans="1:18" ht="26.25" customHeight="1" x14ac:dyDescent="0.25">
      <c r="A212" s="13">
        <v>209</v>
      </c>
      <c r="B212" s="1" t="s">
        <v>374</v>
      </c>
      <c r="C212" s="2" t="s">
        <v>48</v>
      </c>
      <c r="D212" s="26" t="s">
        <v>189</v>
      </c>
      <c r="E212" s="2" t="s">
        <v>371</v>
      </c>
      <c r="F212" s="20">
        <v>755</v>
      </c>
      <c r="G212" s="40">
        <v>415.13314627341248</v>
      </c>
      <c r="R212" s="15" t="e">
        <f>F212-#REF!</f>
        <v>#REF!</v>
      </c>
    </row>
    <row r="213" spans="1:18" ht="25.5" x14ac:dyDescent="0.25">
      <c r="A213" s="13">
        <v>210</v>
      </c>
      <c r="B213" s="1" t="s">
        <v>374</v>
      </c>
      <c r="C213" s="2" t="s">
        <v>48</v>
      </c>
      <c r="D213" s="26" t="s">
        <v>286</v>
      </c>
      <c r="E213" s="2" t="s">
        <v>190</v>
      </c>
      <c r="F213" s="20">
        <v>1069</v>
      </c>
      <c r="G213" s="40">
        <v>1046.3039999999999</v>
      </c>
      <c r="R213" s="15" t="e">
        <f>F213-#REF!</f>
        <v>#REF!</v>
      </c>
    </row>
    <row r="214" spans="1:18" ht="25.5" x14ac:dyDescent="0.25">
      <c r="A214" s="13">
        <v>211</v>
      </c>
      <c r="B214" s="1" t="s">
        <v>374</v>
      </c>
      <c r="C214" s="2" t="s">
        <v>48</v>
      </c>
      <c r="D214" s="26" t="s">
        <v>286</v>
      </c>
      <c r="E214" s="2" t="s">
        <v>191</v>
      </c>
      <c r="F214" s="20">
        <v>209</v>
      </c>
      <c r="G214" s="40">
        <v>0</v>
      </c>
      <c r="R214" s="15" t="e">
        <f>F214-#REF!</f>
        <v>#REF!</v>
      </c>
    </row>
    <row r="215" spans="1:18" ht="25.5" x14ac:dyDescent="0.25">
      <c r="A215" s="13">
        <v>212</v>
      </c>
      <c r="B215" s="1" t="s">
        <v>374</v>
      </c>
      <c r="C215" s="2" t="s">
        <v>48</v>
      </c>
      <c r="D215" s="26" t="s">
        <v>192</v>
      </c>
      <c r="E215" s="2" t="s">
        <v>364</v>
      </c>
      <c r="F215" s="20">
        <v>1810</v>
      </c>
      <c r="G215" s="40">
        <v>1727.034167493005</v>
      </c>
      <c r="R215" s="15" t="e">
        <f>F215-#REF!</f>
        <v>#REF!</v>
      </c>
    </row>
    <row r="216" spans="1:18" ht="25.5" x14ac:dyDescent="0.25">
      <c r="A216" s="13">
        <v>213</v>
      </c>
      <c r="B216" s="1" t="s">
        <v>374</v>
      </c>
      <c r="C216" s="2" t="s">
        <v>48</v>
      </c>
      <c r="D216" s="26" t="s">
        <v>192</v>
      </c>
      <c r="E216" s="2" t="s">
        <v>193</v>
      </c>
      <c r="F216" s="20">
        <v>2112</v>
      </c>
      <c r="G216" s="40">
        <v>1918.935121626123</v>
      </c>
      <c r="R216" s="15" t="e">
        <f>F216-#REF!</f>
        <v>#REF!</v>
      </c>
    </row>
    <row r="217" spans="1:18" ht="25.5" x14ac:dyDescent="0.25">
      <c r="A217" s="13">
        <v>214</v>
      </c>
      <c r="B217" s="1" t="s">
        <v>374</v>
      </c>
      <c r="C217" s="2" t="s">
        <v>48</v>
      </c>
      <c r="D217" s="26" t="s">
        <v>192</v>
      </c>
      <c r="E217" s="2" t="s">
        <v>194</v>
      </c>
      <c r="F217" s="20">
        <v>530</v>
      </c>
      <c r="G217" s="40">
        <v>341.93734498205987</v>
      </c>
      <c r="R217" s="15" t="e">
        <f>F217-#REF!</f>
        <v>#REF!</v>
      </c>
    </row>
    <row r="218" spans="1:18" ht="25.5" x14ac:dyDescent="0.25">
      <c r="A218" s="13">
        <v>215</v>
      </c>
      <c r="B218" s="1" t="s">
        <v>374</v>
      </c>
      <c r="C218" s="2" t="s">
        <v>48</v>
      </c>
      <c r="D218" s="26" t="s">
        <v>192</v>
      </c>
      <c r="E218" s="2" t="s">
        <v>195</v>
      </c>
      <c r="F218" s="20">
        <v>245</v>
      </c>
      <c r="G218" s="40">
        <v>303.55632726982452</v>
      </c>
      <c r="R218" s="15" t="e">
        <f>F218-#REF!</f>
        <v>#REF!</v>
      </c>
    </row>
    <row r="219" spans="1:18" ht="25.5" x14ac:dyDescent="0.25">
      <c r="A219" s="13">
        <v>216</v>
      </c>
      <c r="B219" s="1" t="s">
        <v>333</v>
      </c>
      <c r="C219" s="2" t="s">
        <v>48</v>
      </c>
      <c r="D219" s="26" t="s">
        <v>196</v>
      </c>
      <c r="E219" s="2" t="s">
        <v>197</v>
      </c>
      <c r="F219" s="18">
        <v>440</v>
      </c>
      <c r="G219" s="38">
        <v>348.76799999999997</v>
      </c>
      <c r="R219" s="15" t="e">
        <f>F219-#REF!</f>
        <v>#REF!</v>
      </c>
    </row>
    <row r="220" spans="1:18" ht="25.5" x14ac:dyDescent="0.25">
      <c r="A220" s="13">
        <v>217</v>
      </c>
      <c r="B220" s="1" t="s">
        <v>333</v>
      </c>
      <c r="C220" s="2" t="s">
        <v>48</v>
      </c>
      <c r="D220" s="26" t="s">
        <v>196</v>
      </c>
      <c r="E220" s="2" t="s">
        <v>198</v>
      </c>
      <c r="F220" s="18">
        <v>3222</v>
      </c>
      <c r="G220" s="38">
        <v>174.38399999999999</v>
      </c>
      <c r="R220" s="15" t="e">
        <f>F220-#REF!</f>
        <v>#REF!</v>
      </c>
    </row>
    <row r="221" spans="1:18" ht="26.25" thickBot="1" x14ac:dyDescent="0.3">
      <c r="A221" s="70">
        <v>218</v>
      </c>
      <c r="B221" s="10" t="s">
        <v>333</v>
      </c>
      <c r="C221" s="75" t="s">
        <v>48</v>
      </c>
      <c r="D221" s="82" t="s">
        <v>196</v>
      </c>
      <c r="E221" s="75" t="s">
        <v>199</v>
      </c>
      <c r="F221" s="83">
        <v>4469</v>
      </c>
      <c r="G221" s="84">
        <v>3022.6559999999999</v>
      </c>
      <c r="R221" s="15" t="e">
        <f>F221-#REF!</f>
        <v>#REF!</v>
      </c>
    </row>
    <row r="222" spans="1:18" ht="26.25" customHeight="1" x14ac:dyDescent="0.25">
      <c r="A222" s="54">
        <v>219</v>
      </c>
      <c r="B222" s="55" t="s">
        <v>374</v>
      </c>
      <c r="C222" s="56" t="s">
        <v>86</v>
      </c>
      <c r="D222" s="56" t="s">
        <v>200</v>
      </c>
      <c r="E222" s="85" t="s">
        <v>336</v>
      </c>
      <c r="F222" s="140">
        <v>4175</v>
      </c>
      <c r="G222" s="135">
        <v>2158.9945984930068</v>
      </c>
      <c r="R222" s="15" t="e">
        <f>F222-#REF!</f>
        <v>#REF!</v>
      </c>
    </row>
    <row r="223" spans="1:18" ht="25.5" customHeight="1" x14ac:dyDescent="0.25">
      <c r="A223" s="13">
        <v>220</v>
      </c>
      <c r="B223" s="1" t="s">
        <v>374</v>
      </c>
      <c r="C223" s="2" t="s">
        <v>86</v>
      </c>
      <c r="D223" s="2" t="s">
        <v>200</v>
      </c>
      <c r="E223" s="9" t="s">
        <v>87</v>
      </c>
      <c r="F223" s="141"/>
      <c r="G223" s="128">
        <v>1727.3073127217685</v>
      </c>
      <c r="R223" s="15" t="e">
        <f>F223-#REF!</f>
        <v>#REF!</v>
      </c>
    </row>
    <row r="224" spans="1:18" ht="25.5" customHeight="1" x14ac:dyDescent="0.25">
      <c r="A224" s="13">
        <v>221</v>
      </c>
      <c r="B224" s="1" t="s">
        <v>374</v>
      </c>
      <c r="C224" s="2" t="s">
        <v>86</v>
      </c>
      <c r="D224" s="2" t="s">
        <v>200</v>
      </c>
      <c r="E224" s="9" t="s">
        <v>88</v>
      </c>
      <c r="F224" s="141">
        <v>8525</v>
      </c>
      <c r="G224" s="128">
        <v>3820.930975345856</v>
      </c>
      <c r="R224" s="15" t="e">
        <f>F224-#REF!</f>
        <v>#REF!</v>
      </c>
    </row>
    <row r="225" spans="1:18" ht="25.5" customHeight="1" x14ac:dyDescent="0.25">
      <c r="A225" s="13">
        <v>222</v>
      </c>
      <c r="B225" s="1" t="s">
        <v>374</v>
      </c>
      <c r="C225" s="2" t="s">
        <v>86</v>
      </c>
      <c r="D225" s="2" t="s">
        <v>200</v>
      </c>
      <c r="E225" s="9" t="s">
        <v>337</v>
      </c>
      <c r="F225" s="141"/>
      <c r="G225" s="128">
        <v>0</v>
      </c>
      <c r="R225" s="15" t="e">
        <f>F225-#REF!</f>
        <v>#REF!</v>
      </c>
    </row>
    <row r="226" spans="1:18" ht="26.25" customHeight="1" x14ac:dyDescent="0.25">
      <c r="A226" s="13">
        <v>223</v>
      </c>
      <c r="B226" s="1" t="s">
        <v>374</v>
      </c>
      <c r="C226" s="2" t="s">
        <v>86</v>
      </c>
      <c r="D226" s="2" t="s">
        <v>200</v>
      </c>
      <c r="E226" s="9" t="s">
        <v>89</v>
      </c>
      <c r="F226" s="141"/>
      <c r="G226" s="128">
        <v>1588.1585644061763</v>
      </c>
      <c r="R226" s="15" t="e">
        <f>F226-#REF!</f>
        <v>#REF!</v>
      </c>
    </row>
    <row r="227" spans="1:18" ht="51" customHeight="1" x14ac:dyDescent="0.25">
      <c r="A227" s="13">
        <v>224</v>
      </c>
      <c r="B227" s="1" t="s">
        <v>374</v>
      </c>
      <c r="C227" s="2" t="s">
        <v>86</v>
      </c>
      <c r="D227" s="2" t="s">
        <v>290</v>
      </c>
      <c r="E227" s="2" t="s">
        <v>201</v>
      </c>
      <c r="F227" s="20">
        <v>380</v>
      </c>
      <c r="G227" s="40">
        <v>207.60306325798365</v>
      </c>
      <c r="R227" s="15" t="e">
        <f>F227-#REF!</f>
        <v>#REF!</v>
      </c>
    </row>
    <row r="228" spans="1:18" ht="38.25" customHeight="1" x14ac:dyDescent="0.25">
      <c r="A228" s="13">
        <v>225</v>
      </c>
      <c r="B228" s="1" t="s">
        <v>374</v>
      </c>
      <c r="C228" s="2" t="s">
        <v>86</v>
      </c>
      <c r="D228" s="2" t="s">
        <v>202</v>
      </c>
      <c r="E228" s="2" t="s">
        <v>203</v>
      </c>
      <c r="F228" s="20">
        <v>530</v>
      </c>
      <c r="G228" s="40">
        <v>628.67850336881622</v>
      </c>
      <c r="R228" s="15" t="e">
        <f>F228-#REF!</f>
        <v>#REF!</v>
      </c>
    </row>
    <row r="229" spans="1:18" ht="26.25" customHeight="1" x14ac:dyDescent="0.25">
      <c r="A229" s="13">
        <v>226</v>
      </c>
      <c r="B229" s="1" t="s">
        <v>374</v>
      </c>
      <c r="C229" s="2" t="s">
        <v>86</v>
      </c>
      <c r="D229" s="3" t="s">
        <v>90</v>
      </c>
      <c r="E229" s="2" t="s">
        <v>91</v>
      </c>
      <c r="F229" s="20">
        <v>2710</v>
      </c>
      <c r="G229" s="40">
        <v>1445.8626474930049</v>
      </c>
      <c r="R229" s="15" t="e">
        <f>F229-#REF!</f>
        <v>#REF!</v>
      </c>
    </row>
    <row r="230" spans="1:18" ht="25.5" customHeight="1" x14ac:dyDescent="0.25">
      <c r="A230" s="13">
        <v>227</v>
      </c>
      <c r="B230" s="1" t="s">
        <v>374</v>
      </c>
      <c r="C230" s="2" t="s">
        <v>86</v>
      </c>
      <c r="D230" s="3" t="s">
        <v>90</v>
      </c>
      <c r="E230" s="2" t="s">
        <v>92</v>
      </c>
      <c r="F230" s="20">
        <v>3290</v>
      </c>
      <c r="G230" s="40">
        <v>1535.2600363491226</v>
      </c>
      <c r="R230" s="15" t="e">
        <f>F230-#REF!</f>
        <v>#REF!</v>
      </c>
    </row>
    <row r="231" spans="1:18" ht="26.25" customHeight="1" x14ac:dyDescent="0.25">
      <c r="A231" s="13">
        <v>228</v>
      </c>
      <c r="B231" s="1" t="s">
        <v>374</v>
      </c>
      <c r="C231" s="2" t="s">
        <v>86</v>
      </c>
      <c r="D231" s="3" t="s">
        <v>90</v>
      </c>
      <c r="E231" s="2" t="s">
        <v>93</v>
      </c>
      <c r="F231" s="20">
        <v>2550</v>
      </c>
      <c r="G231" s="40">
        <v>1580.5960750577699</v>
      </c>
      <c r="R231" s="15" t="e">
        <f>F231-#REF!</f>
        <v>#REF!</v>
      </c>
    </row>
    <row r="232" spans="1:18" ht="25.5" customHeight="1" x14ac:dyDescent="0.25">
      <c r="A232" s="13">
        <v>229</v>
      </c>
      <c r="B232" s="1" t="s">
        <v>374</v>
      </c>
      <c r="C232" s="2" t="s">
        <v>86</v>
      </c>
      <c r="D232" s="3" t="s">
        <v>204</v>
      </c>
      <c r="E232" s="2" t="s">
        <v>205</v>
      </c>
      <c r="F232" s="20">
        <v>9300</v>
      </c>
      <c r="G232" s="40">
        <v>5503.7135092333519</v>
      </c>
      <c r="R232" s="15" t="e">
        <f>F232-#REF!</f>
        <v>#REF!</v>
      </c>
    </row>
    <row r="233" spans="1:18" ht="26.25" customHeight="1" x14ac:dyDescent="0.25">
      <c r="A233" s="13">
        <v>230</v>
      </c>
      <c r="B233" s="1" t="s">
        <v>374</v>
      </c>
      <c r="C233" s="2" t="s">
        <v>86</v>
      </c>
      <c r="D233" s="3" t="s">
        <v>204</v>
      </c>
      <c r="E233" s="2" t="s">
        <v>206</v>
      </c>
      <c r="F233" s="20">
        <v>9300</v>
      </c>
      <c r="G233" s="40">
        <v>5744.3225401885802</v>
      </c>
      <c r="R233" s="15" t="e">
        <f>F233-#REF!</f>
        <v>#REF!</v>
      </c>
    </row>
    <row r="234" spans="1:18" ht="25.5" customHeight="1" x14ac:dyDescent="0.25">
      <c r="A234" s="13">
        <v>231</v>
      </c>
      <c r="B234" s="1" t="s">
        <v>333</v>
      </c>
      <c r="C234" s="2" t="s">
        <v>86</v>
      </c>
      <c r="D234" s="2" t="s">
        <v>94</v>
      </c>
      <c r="E234" s="2" t="s">
        <v>291</v>
      </c>
      <c r="F234" s="18">
        <v>2095</v>
      </c>
      <c r="G234" s="38">
        <v>2001.9987617908566</v>
      </c>
      <c r="R234" s="15" t="e">
        <f>F234-#REF!</f>
        <v>#REF!</v>
      </c>
    </row>
    <row r="235" spans="1:18" ht="25.5" x14ac:dyDescent="0.25">
      <c r="A235" s="13">
        <v>232</v>
      </c>
      <c r="B235" s="1" t="s">
        <v>333</v>
      </c>
      <c r="C235" s="2" t="s">
        <v>86</v>
      </c>
      <c r="D235" s="2" t="s">
        <v>95</v>
      </c>
      <c r="E235" s="2" t="s">
        <v>207</v>
      </c>
      <c r="F235" s="18">
        <v>3848</v>
      </c>
      <c r="G235" s="38">
        <v>2673.2900134752649</v>
      </c>
      <c r="R235" s="15" t="e">
        <f>F235-#REF!</f>
        <v>#REF!</v>
      </c>
    </row>
    <row r="236" spans="1:18" ht="25.5" x14ac:dyDescent="0.25">
      <c r="A236" s="13">
        <v>233</v>
      </c>
      <c r="B236" s="1" t="s">
        <v>333</v>
      </c>
      <c r="C236" s="2" t="s">
        <v>86</v>
      </c>
      <c r="D236" s="2" t="s">
        <v>95</v>
      </c>
      <c r="E236" s="2" t="s">
        <v>208</v>
      </c>
      <c r="F236" s="18">
        <v>3643</v>
      </c>
      <c r="G236" s="38">
        <v>2788.5909403480473</v>
      </c>
      <c r="R236" s="15" t="e">
        <f>F236-#REF!</f>
        <v>#REF!</v>
      </c>
    </row>
    <row r="237" spans="1:18" ht="25.5" x14ac:dyDescent="0.25">
      <c r="A237" s="13">
        <v>234</v>
      </c>
      <c r="B237" s="1" t="s">
        <v>333</v>
      </c>
      <c r="C237" s="2" t="s">
        <v>86</v>
      </c>
      <c r="D237" s="2" t="s">
        <v>95</v>
      </c>
      <c r="E237" s="2" t="s">
        <v>209</v>
      </c>
      <c r="F237" s="18">
        <v>1180</v>
      </c>
      <c r="G237" s="38">
        <v>499.97739793884352</v>
      </c>
      <c r="R237" s="15" t="e">
        <f>F237-#REF!</f>
        <v>#REF!</v>
      </c>
    </row>
    <row r="238" spans="1:18" ht="25.5" x14ac:dyDescent="0.25">
      <c r="A238" s="13">
        <v>235</v>
      </c>
      <c r="B238" s="1" t="s">
        <v>333</v>
      </c>
      <c r="C238" s="2" t="s">
        <v>86</v>
      </c>
      <c r="D238" s="2" t="s">
        <v>95</v>
      </c>
      <c r="E238" s="2" t="s">
        <v>210</v>
      </c>
      <c r="F238" s="18">
        <v>5350</v>
      </c>
      <c r="G238" s="38">
        <v>3402.5114760196188</v>
      </c>
      <c r="R238" s="15" t="e">
        <f>F238-#REF!</f>
        <v>#REF!</v>
      </c>
    </row>
    <row r="239" spans="1:18" ht="26.25" customHeight="1" x14ac:dyDescent="0.25">
      <c r="A239" s="13">
        <v>236</v>
      </c>
      <c r="B239" s="1" t="s">
        <v>333</v>
      </c>
      <c r="C239" s="2" t="s">
        <v>86</v>
      </c>
      <c r="D239" s="2" t="s">
        <v>95</v>
      </c>
      <c r="E239" s="2" t="s">
        <v>102</v>
      </c>
      <c r="F239" s="20">
        <v>4700</v>
      </c>
      <c r="G239" s="40">
        <v>2511.1295999999998</v>
      </c>
      <c r="R239" s="15" t="e">
        <f>F239-#REF!</f>
        <v>#REF!</v>
      </c>
    </row>
    <row r="240" spans="1:18" ht="25.5" x14ac:dyDescent="0.25">
      <c r="A240" s="13">
        <v>237</v>
      </c>
      <c r="B240" s="1" t="s">
        <v>333</v>
      </c>
      <c r="C240" s="2" t="s">
        <v>86</v>
      </c>
      <c r="D240" s="2" t="s">
        <v>95</v>
      </c>
      <c r="E240" s="2" t="s">
        <v>211</v>
      </c>
      <c r="F240" s="18">
        <v>1280</v>
      </c>
      <c r="G240" s="38">
        <v>1095.5444089809846</v>
      </c>
      <c r="R240" s="15" t="e">
        <f>F240-#REF!</f>
        <v>#REF!</v>
      </c>
    </row>
    <row r="241" spans="1:18" ht="25.5" x14ac:dyDescent="0.25">
      <c r="A241" s="13">
        <v>238</v>
      </c>
      <c r="B241" s="1" t="s">
        <v>333</v>
      </c>
      <c r="C241" s="2" t="s">
        <v>86</v>
      </c>
      <c r="D241" s="2" t="s">
        <v>96</v>
      </c>
      <c r="E241" s="2" t="s">
        <v>292</v>
      </c>
      <c r="F241" s="18">
        <v>2796</v>
      </c>
      <c r="G241" s="38">
        <v>2115.4128691908886</v>
      </c>
      <c r="R241" s="15" t="e">
        <f>F241-#REF!</f>
        <v>#REF!</v>
      </c>
    </row>
    <row r="242" spans="1:18" ht="25.5" x14ac:dyDescent="0.25">
      <c r="A242" s="13">
        <v>239</v>
      </c>
      <c r="B242" s="1" t="s">
        <v>333</v>
      </c>
      <c r="C242" s="2" t="s">
        <v>86</v>
      </c>
      <c r="D242" s="2" t="s">
        <v>97</v>
      </c>
      <c r="E242" s="2" t="s">
        <v>293</v>
      </c>
      <c r="F242" s="18">
        <v>100</v>
      </c>
      <c r="G242" s="38">
        <v>925.46176280588554</v>
      </c>
      <c r="R242" s="15" t="e">
        <f>F242-#REF!</f>
        <v>#REF!</v>
      </c>
    </row>
    <row r="243" spans="1:18" ht="25.5" x14ac:dyDescent="0.25">
      <c r="A243" s="13">
        <v>240</v>
      </c>
      <c r="B243" s="1" t="s">
        <v>333</v>
      </c>
      <c r="C243" s="2" t="s">
        <v>86</v>
      </c>
      <c r="D243" s="2" t="s">
        <v>96</v>
      </c>
      <c r="E243" s="2" t="s">
        <v>294</v>
      </c>
      <c r="F243" s="18">
        <v>1466</v>
      </c>
      <c r="G243" s="38">
        <v>2720.3903999999993</v>
      </c>
      <c r="R243" s="15" t="e">
        <f>F243-#REF!</f>
        <v>#REF!</v>
      </c>
    </row>
    <row r="244" spans="1:18" ht="77.25" customHeight="1" thickBot="1" x14ac:dyDescent="0.3">
      <c r="A244" s="43">
        <v>241</v>
      </c>
      <c r="B244" s="44" t="s">
        <v>333</v>
      </c>
      <c r="C244" s="45" t="s">
        <v>86</v>
      </c>
      <c r="D244" s="45" t="s">
        <v>97</v>
      </c>
      <c r="E244" s="45" t="s">
        <v>295</v>
      </c>
      <c r="F244" s="48">
        <v>4700</v>
      </c>
      <c r="G244" s="49">
        <v>2622.3858846286362</v>
      </c>
      <c r="R244" s="15" t="e">
        <f>F244-#REF!</f>
        <v>#REF!</v>
      </c>
    </row>
    <row r="245" spans="1:18" ht="54" customHeight="1" x14ac:dyDescent="0.25">
      <c r="A245" s="54">
        <v>242</v>
      </c>
      <c r="B245" s="55" t="s">
        <v>374</v>
      </c>
      <c r="C245" s="56" t="s">
        <v>71</v>
      </c>
      <c r="D245" s="81" t="s">
        <v>212</v>
      </c>
      <c r="E245" s="56" t="s">
        <v>213</v>
      </c>
      <c r="F245" s="73">
        <v>1367</v>
      </c>
      <c r="G245" s="74">
        <v>1055.115</v>
      </c>
      <c r="R245" s="15" t="e">
        <f>F245-#REF!</f>
        <v>#REF!</v>
      </c>
    </row>
    <row r="246" spans="1:18" ht="25.5" x14ac:dyDescent="0.25">
      <c r="A246" s="13">
        <v>243</v>
      </c>
      <c r="B246" s="1" t="s">
        <v>333</v>
      </c>
      <c r="C246" s="2" t="s">
        <v>71</v>
      </c>
      <c r="D246" s="2" t="s">
        <v>214</v>
      </c>
      <c r="E246" s="27" t="s">
        <v>215</v>
      </c>
      <c r="F246" s="20">
        <v>694</v>
      </c>
      <c r="G246" s="40">
        <v>483.04979354323706</v>
      </c>
      <c r="R246" s="15" t="e">
        <f>F246-#REF!</f>
        <v>#REF!</v>
      </c>
    </row>
    <row r="247" spans="1:18" ht="25.5" x14ac:dyDescent="0.25">
      <c r="A247" s="13">
        <v>244</v>
      </c>
      <c r="B247" s="1" t="s">
        <v>333</v>
      </c>
      <c r="C247" s="2" t="s">
        <v>71</v>
      </c>
      <c r="D247" s="2" t="s">
        <v>214</v>
      </c>
      <c r="E247" s="2" t="s">
        <v>297</v>
      </c>
      <c r="F247" s="20">
        <v>200</v>
      </c>
      <c r="G247" s="40">
        <v>0</v>
      </c>
      <c r="R247" s="15" t="e">
        <f>F247-#REF!</f>
        <v>#REF!</v>
      </c>
    </row>
    <row r="248" spans="1:18" ht="25.5" x14ac:dyDescent="0.25">
      <c r="A248" s="13">
        <v>245</v>
      </c>
      <c r="B248" s="1" t="s">
        <v>333</v>
      </c>
      <c r="C248" s="2" t="s">
        <v>71</v>
      </c>
      <c r="D248" s="2" t="s">
        <v>214</v>
      </c>
      <c r="E248" s="2" t="s">
        <v>216</v>
      </c>
      <c r="F248" s="20">
        <v>2842</v>
      </c>
      <c r="G248" s="40">
        <v>1810.5709353527106</v>
      </c>
      <c r="R248" s="15" t="e">
        <f>F248-#REF!</f>
        <v>#REF!</v>
      </c>
    </row>
    <row r="249" spans="1:18" ht="25.5" x14ac:dyDescent="0.25">
      <c r="A249" s="13">
        <v>246</v>
      </c>
      <c r="B249" s="1" t="s">
        <v>333</v>
      </c>
      <c r="C249" s="2" t="s">
        <v>71</v>
      </c>
      <c r="D249" s="2" t="s">
        <v>214</v>
      </c>
      <c r="E249" s="2" t="s">
        <v>217</v>
      </c>
      <c r="F249" s="20">
        <v>4999</v>
      </c>
      <c r="G249" s="40">
        <v>2755.9431463265196</v>
      </c>
      <c r="R249" s="15" t="e">
        <f>F249-#REF!</f>
        <v>#REF!</v>
      </c>
    </row>
    <row r="250" spans="1:18" ht="25.5" x14ac:dyDescent="0.25">
      <c r="A250" s="13">
        <v>247</v>
      </c>
      <c r="B250" s="1" t="s">
        <v>333</v>
      </c>
      <c r="C250" s="2" t="s">
        <v>71</v>
      </c>
      <c r="D250" s="2" t="s">
        <v>214</v>
      </c>
      <c r="E250" s="2" t="s">
        <v>218</v>
      </c>
      <c r="F250" s="20">
        <v>1236</v>
      </c>
      <c r="G250" s="40">
        <v>1035.0393328550424</v>
      </c>
      <c r="R250" s="15" t="e">
        <f>F250-#REF!</f>
        <v>#REF!</v>
      </c>
    </row>
    <row r="251" spans="1:18" ht="25.5" x14ac:dyDescent="0.25">
      <c r="A251" s="13">
        <v>248</v>
      </c>
      <c r="B251" s="1" t="s">
        <v>333</v>
      </c>
      <c r="C251" s="2" t="s">
        <v>71</v>
      </c>
      <c r="D251" s="2" t="s">
        <v>214</v>
      </c>
      <c r="E251" s="2" t="s">
        <v>219</v>
      </c>
      <c r="F251" s="20">
        <v>2612</v>
      </c>
      <c r="G251" s="40">
        <v>2402.832582032654</v>
      </c>
      <c r="R251" s="15" t="e">
        <f>F251-#REF!</f>
        <v>#REF!</v>
      </c>
    </row>
    <row r="252" spans="1:18" ht="25.5" x14ac:dyDescent="0.25">
      <c r="A252" s="13">
        <v>249</v>
      </c>
      <c r="B252" s="1" t="s">
        <v>333</v>
      </c>
      <c r="C252" s="2" t="s">
        <v>71</v>
      </c>
      <c r="D252" s="2" t="s">
        <v>214</v>
      </c>
      <c r="E252" s="2" t="s">
        <v>220</v>
      </c>
      <c r="F252" s="20">
        <v>354</v>
      </c>
      <c r="G252" s="40">
        <v>209.38483284176567</v>
      </c>
      <c r="R252" s="15" t="e">
        <f>F252-#REF!</f>
        <v>#REF!</v>
      </c>
    </row>
    <row r="253" spans="1:18" ht="25.5" x14ac:dyDescent="0.25">
      <c r="A253" s="13">
        <v>250</v>
      </c>
      <c r="B253" s="1" t="s">
        <v>333</v>
      </c>
      <c r="C253" s="2" t="s">
        <v>71</v>
      </c>
      <c r="D253" s="2" t="s">
        <v>214</v>
      </c>
      <c r="E253" s="2" t="s">
        <v>221</v>
      </c>
      <c r="F253" s="20">
        <v>1015</v>
      </c>
      <c r="G253" s="40">
        <v>854.10284628668921</v>
      </c>
      <c r="R253" s="15" t="e">
        <f>F253-#REF!</f>
        <v>#REF!</v>
      </c>
    </row>
    <row r="254" spans="1:18" ht="25.5" x14ac:dyDescent="0.25">
      <c r="A254" s="13">
        <v>251</v>
      </c>
      <c r="B254" s="1" t="s">
        <v>333</v>
      </c>
      <c r="C254" s="2" t="s">
        <v>71</v>
      </c>
      <c r="D254" s="2" t="s">
        <v>214</v>
      </c>
      <c r="E254" s="2" t="s">
        <v>298</v>
      </c>
      <c r="F254" s="20">
        <v>1500</v>
      </c>
      <c r="G254" s="40">
        <v>1091.3843746512393</v>
      </c>
      <c r="R254" s="15" t="e">
        <f>F254-#REF!</f>
        <v>#REF!</v>
      </c>
    </row>
    <row r="255" spans="1:18" ht="25.5" x14ac:dyDescent="0.25">
      <c r="A255" s="13">
        <v>252</v>
      </c>
      <c r="B255" s="1" t="s">
        <v>333</v>
      </c>
      <c r="C255" s="2" t="s">
        <v>71</v>
      </c>
      <c r="D255" s="2" t="s">
        <v>214</v>
      </c>
      <c r="E255" s="2" t="s">
        <v>299</v>
      </c>
      <c r="F255" s="20">
        <v>1608</v>
      </c>
      <c r="G255" s="40">
        <v>793.42177962002245</v>
      </c>
      <c r="R255" s="15" t="e">
        <f>F255-#REF!</f>
        <v>#REF!</v>
      </c>
    </row>
    <row r="256" spans="1:18" ht="25.5" x14ac:dyDescent="0.25">
      <c r="A256" s="13">
        <v>253</v>
      </c>
      <c r="B256" s="1" t="s">
        <v>333</v>
      </c>
      <c r="C256" s="2" t="s">
        <v>71</v>
      </c>
      <c r="D256" s="2" t="s">
        <v>222</v>
      </c>
      <c r="E256" s="2" t="s">
        <v>300</v>
      </c>
      <c r="F256" s="20">
        <v>5660</v>
      </c>
      <c r="G256" s="40">
        <v>3013.7</v>
      </c>
      <c r="R256" s="15" t="e">
        <f>F256-#REF!</f>
        <v>#REF!</v>
      </c>
    </row>
    <row r="257" spans="1:18" ht="25.5" x14ac:dyDescent="0.25">
      <c r="A257" s="13">
        <v>254</v>
      </c>
      <c r="B257" s="1" t="s">
        <v>333</v>
      </c>
      <c r="C257" s="2" t="s">
        <v>71</v>
      </c>
      <c r="D257" s="2" t="s">
        <v>222</v>
      </c>
      <c r="E257" s="2" t="s">
        <v>301</v>
      </c>
      <c r="F257" s="20">
        <v>5720</v>
      </c>
      <c r="G257" s="40">
        <v>2514</v>
      </c>
      <c r="R257" s="15" t="e">
        <f>F257-#REF!</f>
        <v>#REF!</v>
      </c>
    </row>
    <row r="258" spans="1:18" ht="25.5" x14ac:dyDescent="0.25">
      <c r="A258" s="13">
        <v>255</v>
      </c>
      <c r="B258" s="1" t="s">
        <v>333</v>
      </c>
      <c r="C258" s="2" t="s">
        <v>71</v>
      </c>
      <c r="D258" s="2" t="s">
        <v>223</v>
      </c>
      <c r="E258" s="2" t="s">
        <v>302</v>
      </c>
      <c r="F258" s="20">
        <v>1951</v>
      </c>
      <c r="G258" s="40">
        <v>1050</v>
      </c>
      <c r="R258" s="15" t="e">
        <f>F258-#REF!</f>
        <v>#REF!</v>
      </c>
    </row>
    <row r="259" spans="1:18" ht="25.5" x14ac:dyDescent="0.25">
      <c r="A259" s="13">
        <v>256</v>
      </c>
      <c r="B259" s="1" t="s">
        <v>333</v>
      </c>
      <c r="C259" s="2" t="s">
        <v>71</v>
      </c>
      <c r="D259" s="2" t="s">
        <v>223</v>
      </c>
      <c r="E259" s="2" t="s">
        <v>344</v>
      </c>
      <c r="F259" s="20">
        <v>1849</v>
      </c>
      <c r="G259" s="40">
        <v>1600</v>
      </c>
      <c r="R259" s="15" t="e">
        <f>F259-#REF!</f>
        <v>#REF!</v>
      </c>
    </row>
    <row r="260" spans="1:18" ht="25.5" x14ac:dyDescent="0.25">
      <c r="A260" s="13">
        <v>257</v>
      </c>
      <c r="B260" s="1" t="s">
        <v>333</v>
      </c>
      <c r="C260" s="2" t="s">
        <v>71</v>
      </c>
      <c r="D260" s="2" t="s">
        <v>223</v>
      </c>
      <c r="E260" s="2" t="s">
        <v>345</v>
      </c>
      <c r="F260" s="20">
        <v>312</v>
      </c>
      <c r="G260" s="40">
        <v>935</v>
      </c>
      <c r="R260" s="15" t="e">
        <f>F260-#REF!</f>
        <v>#REF!</v>
      </c>
    </row>
    <row r="261" spans="1:18" ht="25.5" x14ac:dyDescent="0.25">
      <c r="A261" s="13">
        <v>258</v>
      </c>
      <c r="B261" s="1" t="s">
        <v>333</v>
      </c>
      <c r="C261" s="2" t="s">
        <v>71</v>
      </c>
      <c r="D261" s="2" t="s">
        <v>224</v>
      </c>
      <c r="E261" s="2" t="s">
        <v>303</v>
      </c>
      <c r="F261" s="20">
        <v>541</v>
      </c>
      <c r="G261" s="40">
        <v>156.94559999999998</v>
      </c>
      <c r="R261" s="15" t="e">
        <f>F261-#REF!</f>
        <v>#REF!</v>
      </c>
    </row>
    <row r="262" spans="1:18" ht="25.5" x14ac:dyDescent="0.25">
      <c r="A262" s="13">
        <v>259</v>
      </c>
      <c r="B262" s="1" t="s">
        <v>333</v>
      </c>
      <c r="C262" s="2" t="s">
        <v>71</v>
      </c>
      <c r="D262" s="2" t="s">
        <v>225</v>
      </c>
      <c r="E262" s="2" t="s">
        <v>304</v>
      </c>
      <c r="F262" s="20">
        <v>2548</v>
      </c>
      <c r="G262" s="40">
        <v>4621.8051054299731</v>
      </c>
      <c r="R262" s="15" t="e">
        <f>F262-#REF!</f>
        <v>#REF!</v>
      </c>
    </row>
    <row r="263" spans="1:18" ht="25.5" x14ac:dyDescent="0.25">
      <c r="A263" s="13">
        <v>260</v>
      </c>
      <c r="B263" s="1" t="s">
        <v>333</v>
      </c>
      <c r="C263" s="2" t="s">
        <v>71</v>
      </c>
      <c r="D263" s="2" t="s">
        <v>225</v>
      </c>
      <c r="E263" s="2" t="s">
        <v>340</v>
      </c>
      <c r="F263" s="20">
        <v>840</v>
      </c>
      <c r="G263" s="40">
        <v>849.44398565163795</v>
      </c>
      <c r="R263" s="15" t="e">
        <f>F263-#REF!</f>
        <v>#REF!</v>
      </c>
    </row>
    <row r="264" spans="1:18" ht="25.5" x14ac:dyDescent="0.25">
      <c r="A264" s="13">
        <v>261</v>
      </c>
      <c r="B264" s="1" t="s">
        <v>333</v>
      </c>
      <c r="C264" s="2" t="s">
        <v>71</v>
      </c>
      <c r="D264" s="2" t="s">
        <v>225</v>
      </c>
      <c r="E264" s="2" t="s">
        <v>341</v>
      </c>
      <c r="F264" s="20">
        <v>2274</v>
      </c>
      <c r="G264" s="40">
        <v>1237.0215020212897</v>
      </c>
      <c r="R264" s="15" t="e">
        <f>F264-#REF!</f>
        <v>#REF!</v>
      </c>
    </row>
    <row r="265" spans="1:18" ht="25.5" x14ac:dyDescent="0.25">
      <c r="A265" s="13">
        <v>262</v>
      </c>
      <c r="B265" s="1" t="s">
        <v>333</v>
      </c>
      <c r="C265" s="2" t="s">
        <v>71</v>
      </c>
      <c r="D265" s="2" t="s">
        <v>225</v>
      </c>
      <c r="E265" s="2" t="s">
        <v>342</v>
      </c>
      <c r="F265" s="20">
        <v>1089</v>
      </c>
      <c r="G265" s="40">
        <v>503</v>
      </c>
      <c r="R265" s="15" t="e">
        <f>F265-#REF!</f>
        <v>#REF!</v>
      </c>
    </row>
    <row r="266" spans="1:18" ht="26.25" thickBot="1" x14ac:dyDescent="0.3">
      <c r="A266" s="43">
        <v>263</v>
      </c>
      <c r="B266" s="44" t="s">
        <v>333</v>
      </c>
      <c r="C266" s="45" t="s">
        <v>71</v>
      </c>
      <c r="D266" s="45" t="s">
        <v>225</v>
      </c>
      <c r="E266" s="45" t="s">
        <v>343</v>
      </c>
      <c r="F266" s="48">
        <v>828</v>
      </c>
      <c r="G266" s="49">
        <v>49.823999999999991</v>
      </c>
      <c r="R266" s="15" t="e">
        <f>F266-#REF!</f>
        <v>#REF!</v>
      </c>
    </row>
    <row r="267" spans="1:18" ht="41.45" customHeight="1" x14ac:dyDescent="0.25">
      <c r="A267" s="54">
        <v>264</v>
      </c>
      <c r="B267" s="55" t="s">
        <v>374</v>
      </c>
      <c r="C267" s="56" t="s">
        <v>83</v>
      </c>
      <c r="D267" s="79" t="s">
        <v>226</v>
      </c>
      <c r="E267" s="56" t="s">
        <v>227</v>
      </c>
      <c r="F267" s="140">
        <v>7830</v>
      </c>
      <c r="G267" s="135">
        <v>1762.745487672928</v>
      </c>
      <c r="R267" s="15" t="e">
        <f>F267-#REF!</f>
        <v>#REF!</v>
      </c>
    </row>
    <row r="268" spans="1:18" ht="26.25" customHeight="1" x14ac:dyDescent="0.25">
      <c r="A268" s="13">
        <v>265</v>
      </c>
      <c r="B268" s="1" t="s">
        <v>374</v>
      </c>
      <c r="C268" s="2" t="s">
        <v>83</v>
      </c>
      <c r="D268" s="28" t="s">
        <v>226</v>
      </c>
      <c r="E268" s="2" t="s">
        <v>228</v>
      </c>
      <c r="F268" s="141"/>
      <c r="G268" s="128">
        <v>1390.6450067376327</v>
      </c>
      <c r="R268" s="15" t="e">
        <f>F268-#REF!</f>
        <v>#REF!</v>
      </c>
    </row>
    <row r="269" spans="1:18" ht="25.5" customHeight="1" x14ac:dyDescent="0.25">
      <c r="A269" s="13">
        <v>266</v>
      </c>
      <c r="B269" s="1" t="s">
        <v>374</v>
      </c>
      <c r="C269" s="2" t="s">
        <v>83</v>
      </c>
      <c r="D269" s="28" t="s">
        <v>226</v>
      </c>
      <c r="E269" s="2" t="s">
        <v>229</v>
      </c>
      <c r="F269" s="141"/>
      <c r="G269" s="128">
        <v>367.05791835107476</v>
      </c>
      <c r="R269" s="15" t="e">
        <f>F269-#REF!</f>
        <v>#REF!</v>
      </c>
    </row>
    <row r="270" spans="1:18" ht="25.5" customHeight="1" x14ac:dyDescent="0.25">
      <c r="A270" s="13">
        <v>267</v>
      </c>
      <c r="B270" s="1" t="s">
        <v>374</v>
      </c>
      <c r="C270" s="2" t="s">
        <v>83</v>
      </c>
      <c r="D270" s="28" t="s">
        <v>226</v>
      </c>
      <c r="E270" s="2" t="s">
        <v>230</v>
      </c>
      <c r="F270" s="141"/>
      <c r="G270" s="128">
        <v>513.57660745126248</v>
      </c>
      <c r="R270" s="15" t="e">
        <f>F270-#REF!</f>
        <v>#REF!</v>
      </c>
    </row>
    <row r="271" spans="1:18" ht="25.5" customHeight="1" x14ac:dyDescent="0.25">
      <c r="A271" s="13">
        <v>268</v>
      </c>
      <c r="B271" s="1" t="s">
        <v>374</v>
      </c>
      <c r="C271" s="2" t="s">
        <v>83</v>
      </c>
      <c r="D271" s="28" t="s">
        <v>226</v>
      </c>
      <c r="E271" s="2" t="s">
        <v>231</v>
      </c>
      <c r="F271" s="141"/>
      <c r="G271" s="128">
        <v>751.22121220747204</v>
      </c>
      <c r="R271" s="15" t="e">
        <f>F271-#REF!</f>
        <v>#REF!</v>
      </c>
    </row>
    <row r="272" spans="1:18" ht="25.5" customHeight="1" x14ac:dyDescent="0.25">
      <c r="A272" s="13">
        <v>269</v>
      </c>
      <c r="B272" s="1" t="s">
        <v>374</v>
      </c>
      <c r="C272" s="2" t="s">
        <v>83</v>
      </c>
      <c r="D272" s="28" t="s">
        <v>226</v>
      </c>
      <c r="E272" s="2" t="s">
        <v>232</v>
      </c>
      <c r="F272" s="141"/>
      <c r="G272" s="128">
        <v>30</v>
      </c>
      <c r="R272" s="15" t="e">
        <f>F272-#REF!</f>
        <v>#REF!</v>
      </c>
    </row>
    <row r="273" spans="1:18" ht="26.25" thickBot="1" x14ac:dyDescent="0.3">
      <c r="A273" s="43">
        <v>270</v>
      </c>
      <c r="B273" s="44" t="s">
        <v>374</v>
      </c>
      <c r="C273" s="45" t="s">
        <v>83</v>
      </c>
      <c r="D273" s="80" t="s">
        <v>226</v>
      </c>
      <c r="E273" s="45" t="s">
        <v>233</v>
      </c>
      <c r="F273" s="143"/>
      <c r="G273" s="142">
        <v>30</v>
      </c>
      <c r="R273" s="15" t="e">
        <f>F273-#REF!</f>
        <v>#REF!</v>
      </c>
    </row>
    <row r="274" spans="1:18" ht="26.25" customHeight="1" x14ac:dyDescent="0.25">
      <c r="A274" s="54">
        <v>271</v>
      </c>
      <c r="B274" s="55" t="s">
        <v>374</v>
      </c>
      <c r="C274" s="56" t="s">
        <v>84</v>
      </c>
      <c r="D274" s="56" t="s">
        <v>234</v>
      </c>
      <c r="E274" s="56" t="s">
        <v>235</v>
      </c>
      <c r="F274" s="73">
        <v>2160</v>
      </c>
      <c r="G274" s="74">
        <v>1660.9619040027128</v>
      </c>
      <c r="R274" s="15" t="e">
        <f>F274-#REF!</f>
        <v>#REF!</v>
      </c>
    </row>
    <row r="275" spans="1:18" ht="25.5" x14ac:dyDescent="0.25">
      <c r="A275" s="13">
        <v>272</v>
      </c>
      <c r="B275" s="1" t="s">
        <v>374</v>
      </c>
      <c r="C275" s="2" t="s">
        <v>84</v>
      </c>
      <c r="D275" s="2" t="s">
        <v>234</v>
      </c>
      <c r="E275" s="2" t="s">
        <v>236</v>
      </c>
      <c r="F275" s="20">
        <v>2000</v>
      </c>
      <c r="G275" s="40">
        <v>1787.0967590958037</v>
      </c>
      <c r="R275" s="15" t="e">
        <f>F275-#REF!</f>
        <v>#REF!</v>
      </c>
    </row>
    <row r="276" spans="1:18" ht="25.5" x14ac:dyDescent="0.25">
      <c r="A276" s="13">
        <v>273</v>
      </c>
      <c r="B276" s="1" t="s">
        <v>374</v>
      </c>
      <c r="C276" s="2" t="s">
        <v>84</v>
      </c>
      <c r="D276" s="2" t="s">
        <v>237</v>
      </c>
      <c r="E276" s="2" t="s">
        <v>238</v>
      </c>
      <c r="F276" s="20">
        <v>2701</v>
      </c>
      <c r="G276" s="40">
        <v>2419.5741767731156</v>
      </c>
      <c r="R276" s="15" t="e">
        <f>F276-#REF!</f>
        <v>#REF!</v>
      </c>
    </row>
    <row r="277" spans="1:18" ht="25.5" x14ac:dyDescent="0.25">
      <c r="A277" s="13">
        <v>274</v>
      </c>
      <c r="B277" s="1" t="s">
        <v>374</v>
      </c>
      <c r="C277" s="2" t="s">
        <v>84</v>
      </c>
      <c r="D277" s="2" t="s">
        <v>324</v>
      </c>
      <c r="E277" s="2" t="s">
        <v>296</v>
      </c>
      <c r="F277" s="20">
        <v>5032</v>
      </c>
      <c r="G277" s="40">
        <v>4801.1970031694827</v>
      </c>
      <c r="R277" s="15" t="e">
        <f>F277-#REF!</f>
        <v>#REF!</v>
      </c>
    </row>
    <row r="278" spans="1:18" ht="25.5" x14ac:dyDescent="0.25">
      <c r="A278" s="13">
        <v>275</v>
      </c>
      <c r="B278" s="1" t="s">
        <v>374</v>
      </c>
      <c r="C278" s="2" t="s">
        <v>84</v>
      </c>
      <c r="D278" s="2" t="s">
        <v>239</v>
      </c>
      <c r="E278" s="2" t="s">
        <v>272</v>
      </c>
      <c r="F278" s="20">
        <v>1000</v>
      </c>
      <c r="G278" s="40">
        <v>920.34094213212245</v>
      </c>
      <c r="R278" s="15" t="e">
        <f>F278-#REF!</f>
        <v>#REF!</v>
      </c>
    </row>
    <row r="279" spans="1:18" ht="25.5" x14ac:dyDescent="0.25">
      <c r="A279" s="13">
        <v>276</v>
      </c>
      <c r="B279" s="1" t="s">
        <v>374</v>
      </c>
      <c r="C279" s="2" t="s">
        <v>84</v>
      </c>
      <c r="D279" s="2" t="s">
        <v>240</v>
      </c>
      <c r="E279" s="2" t="s">
        <v>241</v>
      </c>
      <c r="F279" s="20">
        <v>2290</v>
      </c>
      <c r="G279" s="40">
        <v>2676.3884127616352</v>
      </c>
      <c r="R279" s="15" t="e">
        <f>F279-#REF!</f>
        <v>#REF!</v>
      </c>
    </row>
    <row r="280" spans="1:18" ht="25.5" x14ac:dyDescent="0.25">
      <c r="A280" s="13">
        <v>277</v>
      </c>
      <c r="B280" s="1" t="s">
        <v>374</v>
      </c>
      <c r="C280" s="2" t="s">
        <v>84</v>
      </c>
      <c r="D280" s="2" t="s">
        <v>242</v>
      </c>
      <c r="E280" s="2" t="s">
        <v>245</v>
      </c>
      <c r="F280" s="141">
        <v>18600</v>
      </c>
      <c r="G280" s="128">
        <v>4705.612326982784</v>
      </c>
      <c r="R280" s="15" t="e">
        <f>F280-#REF!</f>
        <v>#REF!</v>
      </c>
    </row>
    <row r="281" spans="1:18" ht="25.5" x14ac:dyDescent="0.25">
      <c r="A281" s="13">
        <v>278</v>
      </c>
      <c r="B281" s="1" t="s">
        <v>374</v>
      </c>
      <c r="C281" s="2" t="s">
        <v>84</v>
      </c>
      <c r="D281" s="2" t="s">
        <v>242</v>
      </c>
      <c r="E281" s="2" t="s">
        <v>246</v>
      </c>
      <c r="F281" s="141"/>
      <c r="G281" s="128">
        <v>3108.9929398697564</v>
      </c>
      <c r="R281" s="15" t="e">
        <f>F281-#REF!</f>
        <v>#REF!</v>
      </c>
    </row>
    <row r="282" spans="1:18" ht="25.5" x14ac:dyDescent="0.25">
      <c r="A282" s="13">
        <v>279</v>
      </c>
      <c r="B282" s="1" t="s">
        <v>374</v>
      </c>
      <c r="C282" s="2" t="s">
        <v>84</v>
      </c>
      <c r="D282" s="2" t="s">
        <v>242</v>
      </c>
      <c r="E282" s="2" t="s">
        <v>247</v>
      </c>
      <c r="F282" s="141"/>
      <c r="G282" s="128">
        <v>1717.9726986049573</v>
      </c>
      <c r="R282" s="15" t="e">
        <f>F282-#REF!</f>
        <v>#REF!</v>
      </c>
    </row>
    <row r="283" spans="1:18" ht="25.5" x14ac:dyDescent="0.25">
      <c r="A283" s="13">
        <v>280</v>
      </c>
      <c r="B283" s="1" t="s">
        <v>374</v>
      </c>
      <c r="C283" s="2" t="s">
        <v>84</v>
      </c>
      <c r="D283" s="2" t="s">
        <v>242</v>
      </c>
      <c r="E283" s="2" t="s">
        <v>248</v>
      </c>
      <c r="F283" s="141"/>
      <c r="G283" s="128">
        <v>1192.5</v>
      </c>
      <c r="R283" s="15" t="e">
        <f>F283-#REF!</f>
        <v>#REF!</v>
      </c>
    </row>
    <row r="284" spans="1:18" ht="25.5" x14ac:dyDescent="0.25">
      <c r="A284" s="13">
        <v>281</v>
      </c>
      <c r="B284" s="1" t="s">
        <v>374</v>
      </c>
      <c r="C284" s="2" t="s">
        <v>84</v>
      </c>
      <c r="D284" s="2" t="s">
        <v>242</v>
      </c>
      <c r="E284" s="2" t="s">
        <v>85</v>
      </c>
      <c r="F284" s="141"/>
      <c r="G284" s="128">
        <v>1.85</v>
      </c>
      <c r="R284" s="15" t="e">
        <f>F284-#REF!</f>
        <v>#REF!</v>
      </c>
    </row>
    <row r="285" spans="1:18" ht="25.5" x14ac:dyDescent="0.25">
      <c r="A285" s="13">
        <v>282</v>
      </c>
      <c r="B285" s="1" t="s">
        <v>374</v>
      </c>
      <c r="C285" s="2" t="s">
        <v>84</v>
      </c>
      <c r="D285" s="2" t="s">
        <v>320</v>
      </c>
      <c r="E285" s="2" t="s">
        <v>243</v>
      </c>
      <c r="F285" s="20">
        <v>4501</v>
      </c>
      <c r="G285" s="40">
        <v>3913.6483535462307</v>
      </c>
      <c r="R285" s="15" t="e">
        <f>F285-#REF!</f>
        <v>#REF!</v>
      </c>
    </row>
    <row r="286" spans="1:18" ht="25.5" x14ac:dyDescent="0.25">
      <c r="A286" s="13">
        <v>283</v>
      </c>
      <c r="B286" s="1" t="s">
        <v>374</v>
      </c>
      <c r="C286" s="2" t="s">
        <v>84</v>
      </c>
      <c r="D286" s="2" t="s">
        <v>319</v>
      </c>
      <c r="E286" s="2" t="s">
        <v>244</v>
      </c>
      <c r="F286" s="20">
        <v>3800</v>
      </c>
      <c r="G286" s="40">
        <v>3797.3816868795643</v>
      </c>
      <c r="R286" s="15" t="e">
        <f>F286-#REF!</f>
        <v>#REF!</v>
      </c>
    </row>
    <row r="287" spans="1:18" ht="25.5" x14ac:dyDescent="0.25">
      <c r="A287" s="13">
        <v>284</v>
      </c>
      <c r="B287" s="1" t="s">
        <v>374</v>
      </c>
      <c r="C287" s="29" t="s">
        <v>84</v>
      </c>
      <c r="D287" s="29" t="s">
        <v>318</v>
      </c>
      <c r="E287" s="29" t="s">
        <v>250</v>
      </c>
      <c r="F287" s="30">
        <v>6255</v>
      </c>
      <c r="G287" s="42">
        <v>4336.5160018219567</v>
      </c>
      <c r="R287" s="15" t="e">
        <f>F287-#REF!</f>
        <v>#REF!</v>
      </c>
    </row>
    <row r="288" spans="1:18" ht="25.5" x14ac:dyDescent="0.25">
      <c r="A288" s="13">
        <v>285</v>
      </c>
      <c r="B288" s="1" t="s">
        <v>374</v>
      </c>
      <c r="C288" s="29" t="s">
        <v>84</v>
      </c>
      <c r="D288" s="29" t="s">
        <v>318</v>
      </c>
      <c r="E288" s="29" t="s">
        <v>249</v>
      </c>
      <c r="F288" s="30">
        <v>4500</v>
      </c>
      <c r="G288" s="42">
        <v>3323.2409213307856</v>
      </c>
      <c r="R288" s="15" t="e">
        <f>F288-#REF!</f>
        <v>#REF!</v>
      </c>
    </row>
    <row r="289" spans="1:18" ht="26.25" thickBot="1" x14ac:dyDescent="0.3">
      <c r="A289" s="43">
        <v>286</v>
      </c>
      <c r="B289" s="44" t="s">
        <v>374</v>
      </c>
      <c r="C289" s="76" t="s">
        <v>84</v>
      </c>
      <c r="D289" s="76" t="s">
        <v>318</v>
      </c>
      <c r="E289" s="76" t="s">
        <v>251</v>
      </c>
      <c r="F289" s="77">
        <v>800</v>
      </c>
      <c r="G289" s="78">
        <v>529.91944011083262</v>
      </c>
      <c r="R289" s="15" t="e">
        <f>F289-#REF!</f>
        <v>#REF!</v>
      </c>
    </row>
    <row r="290" spans="1:18" ht="25.5" x14ac:dyDescent="0.25">
      <c r="A290" s="54">
        <v>287</v>
      </c>
      <c r="B290" s="55" t="s">
        <v>374</v>
      </c>
      <c r="C290" s="71" t="s">
        <v>274</v>
      </c>
      <c r="D290" s="72" t="s">
        <v>317</v>
      </c>
      <c r="E290" s="72" t="s">
        <v>252</v>
      </c>
      <c r="F290" s="73">
        <v>1263</v>
      </c>
      <c r="G290" s="74">
        <v>740.5287537056978</v>
      </c>
      <c r="R290" s="15" t="e">
        <f>F290-#REF!</f>
        <v>#REF!</v>
      </c>
    </row>
    <row r="291" spans="1:18" ht="25.5" x14ac:dyDescent="0.25">
      <c r="A291" s="13">
        <v>288</v>
      </c>
      <c r="B291" s="1" t="s">
        <v>374</v>
      </c>
      <c r="C291" s="3" t="s">
        <v>274</v>
      </c>
      <c r="D291" s="31" t="s">
        <v>317</v>
      </c>
      <c r="E291" s="31" t="s">
        <v>253</v>
      </c>
      <c r="F291" s="20">
        <v>367</v>
      </c>
      <c r="G291" s="40">
        <v>224.59999999999997</v>
      </c>
      <c r="R291" s="15" t="e">
        <f>F291-#REF!</f>
        <v>#REF!</v>
      </c>
    </row>
    <row r="292" spans="1:18" ht="25.5" x14ac:dyDescent="0.25">
      <c r="A292" s="13">
        <v>289</v>
      </c>
      <c r="B292" s="1" t="s">
        <v>374</v>
      </c>
      <c r="C292" s="3" t="s">
        <v>274</v>
      </c>
      <c r="D292" s="31" t="s">
        <v>317</v>
      </c>
      <c r="E292" s="31" t="s">
        <v>254</v>
      </c>
      <c r="F292" s="20">
        <v>1173</v>
      </c>
      <c r="G292" s="40">
        <v>847.94085778814406</v>
      </c>
      <c r="R292" s="15" t="e">
        <f>F292-#REF!</f>
        <v>#REF!</v>
      </c>
    </row>
    <row r="293" spans="1:18" ht="25.5" x14ac:dyDescent="0.25">
      <c r="A293" s="13">
        <v>290</v>
      </c>
      <c r="B293" s="1" t="s">
        <v>374</v>
      </c>
      <c r="C293" s="3" t="s">
        <v>274</v>
      </c>
      <c r="D293" s="31" t="s">
        <v>317</v>
      </c>
      <c r="E293" s="31" t="s">
        <v>255</v>
      </c>
      <c r="F293" s="20">
        <v>800</v>
      </c>
      <c r="G293" s="40">
        <v>138.85762584220404</v>
      </c>
      <c r="R293" s="15" t="e">
        <f>F293-#REF!</f>
        <v>#REF!</v>
      </c>
    </row>
    <row r="294" spans="1:18" ht="46.5" customHeight="1" x14ac:dyDescent="0.25">
      <c r="A294" s="13">
        <v>291</v>
      </c>
      <c r="B294" s="1" t="s">
        <v>374</v>
      </c>
      <c r="C294" s="3" t="s">
        <v>274</v>
      </c>
      <c r="D294" s="2" t="s">
        <v>98</v>
      </c>
      <c r="E294" s="2" t="s">
        <v>256</v>
      </c>
      <c r="F294" s="20">
        <v>2800</v>
      </c>
      <c r="G294" s="40">
        <v>2162.1669896942171</v>
      </c>
      <c r="R294" s="15" t="e">
        <f>F294-#REF!</f>
        <v>#REF!</v>
      </c>
    </row>
    <row r="295" spans="1:18" ht="51" customHeight="1" x14ac:dyDescent="0.25">
      <c r="A295" s="13">
        <v>292</v>
      </c>
      <c r="B295" s="1" t="s">
        <v>374</v>
      </c>
      <c r="C295" s="3" t="s">
        <v>274</v>
      </c>
      <c r="D295" s="2" t="s">
        <v>98</v>
      </c>
      <c r="E295" s="2" t="s">
        <v>257</v>
      </c>
      <c r="F295" s="19">
        <v>630</v>
      </c>
      <c r="G295" s="39">
        <v>113.05947958776869</v>
      </c>
      <c r="R295" s="15" t="e">
        <f>F295-#REF!</f>
        <v>#REF!</v>
      </c>
    </row>
    <row r="296" spans="1:18" ht="63.75" customHeight="1" x14ac:dyDescent="0.25">
      <c r="A296" s="13">
        <v>293</v>
      </c>
      <c r="B296" s="1" t="s">
        <v>374</v>
      </c>
      <c r="C296" s="3" t="s">
        <v>274</v>
      </c>
      <c r="D296" s="2" t="s">
        <v>98</v>
      </c>
      <c r="E296" s="2" t="s">
        <v>258</v>
      </c>
      <c r="F296" s="20">
        <v>630</v>
      </c>
      <c r="G296" s="40">
        <v>61.902354419327878</v>
      </c>
      <c r="R296" s="15" t="e">
        <f>F296-#REF!</f>
        <v>#REF!</v>
      </c>
    </row>
    <row r="297" spans="1:18" ht="36" customHeight="1" x14ac:dyDescent="0.25">
      <c r="A297" s="13">
        <v>294</v>
      </c>
      <c r="B297" s="1" t="s">
        <v>374</v>
      </c>
      <c r="C297" s="3" t="s">
        <v>274</v>
      </c>
      <c r="D297" s="3" t="s">
        <v>98</v>
      </c>
      <c r="E297" s="2" t="s">
        <v>99</v>
      </c>
      <c r="F297" s="20">
        <v>750</v>
      </c>
      <c r="G297" s="40">
        <v>875.49715029701485</v>
      </c>
      <c r="R297" s="15" t="e">
        <f>F297-#REF!</f>
        <v>#REF!</v>
      </c>
    </row>
    <row r="298" spans="1:18" ht="33.75" customHeight="1" x14ac:dyDescent="0.25">
      <c r="A298" s="13">
        <v>295</v>
      </c>
      <c r="B298" s="1" t="s">
        <v>374</v>
      </c>
      <c r="C298" s="3" t="s">
        <v>274</v>
      </c>
      <c r="D298" s="3" t="s">
        <v>98</v>
      </c>
      <c r="E298" s="2" t="s">
        <v>100</v>
      </c>
      <c r="F298" s="20">
        <v>4000.4250000000002</v>
      </c>
      <c r="G298" s="40">
        <v>2612.5402736813808</v>
      </c>
      <c r="R298" s="15" t="e">
        <f>F298-#REF!</f>
        <v>#REF!</v>
      </c>
    </row>
    <row r="299" spans="1:18" ht="25.5" x14ac:dyDescent="0.25">
      <c r="A299" s="13">
        <v>296</v>
      </c>
      <c r="B299" s="1" t="s">
        <v>374</v>
      </c>
      <c r="C299" s="3" t="s">
        <v>274</v>
      </c>
      <c r="D299" s="2" t="s">
        <v>316</v>
      </c>
      <c r="E299" s="2" t="s">
        <v>262</v>
      </c>
      <c r="F299" s="20">
        <v>1600</v>
      </c>
      <c r="G299" s="40">
        <v>1000</v>
      </c>
      <c r="R299" s="15" t="e">
        <f>F299-#REF!</f>
        <v>#REF!</v>
      </c>
    </row>
    <row r="300" spans="1:18" ht="25.5" x14ac:dyDescent="0.25">
      <c r="A300" s="13">
        <v>297</v>
      </c>
      <c r="B300" s="1" t="s">
        <v>374</v>
      </c>
      <c r="C300" s="3" t="s">
        <v>274</v>
      </c>
      <c r="D300" s="2" t="s">
        <v>316</v>
      </c>
      <c r="E300" s="2" t="s">
        <v>259</v>
      </c>
      <c r="F300" s="20">
        <v>1600</v>
      </c>
      <c r="G300" s="40">
        <v>526.18458501774148</v>
      </c>
      <c r="R300" s="15" t="e">
        <f>F300-#REF!</f>
        <v>#REF!</v>
      </c>
    </row>
    <row r="301" spans="1:18" ht="25.5" x14ac:dyDescent="0.25">
      <c r="A301" s="13">
        <v>298</v>
      </c>
      <c r="B301" s="1" t="s">
        <v>374</v>
      </c>
      <c r="C301" s="3" t="s">
        <v>274</v>
      </c>
      <c r="D301" s="2" t="s">
        <v>316</v>
      </c>
      <c r="E301" s="2" t="s">
        <v>260</v>
      </c>
      <c r="F301" s="141">
        <v>1550</v>
      </c>
      <c r="G301" s="128">
        <v>600</v>
      </c>
      <c r="R301" s="15" t="e">
        <f>F301-#REF!</f>
        <v>#REF!</v>
      </c>
    </row>
    <row r="302" spans="1:18" ht="25.5" x14ac:dyDescent="0.25">
      <c r="A302" s="13">
        <v>299</v>
      </c>
      <c r="B302" s="1" t="s">
        <v>374</v>
      </c>
      <c r="C302" s="3" t="s">
        <v>274</v>
      </c>
      <c r="D302" s="2" t="s">
        <v>316</v>
      </c>
      <c r="E302" s="2" t="s">
        <v>261</v>
      </c>
      <c r="F302" s="141"/>
      <c r="G302" s="128">
        <v>152.84408434397821</v>
      </c>
      <c r="R302" s="15" t="e">
        <f>F302-#REF!</f>
        <v>#REF!</v>
      </c>
    </row>
    <row r="303" spans="1:18" ht="32.25" customHeight="1" x14ac:dyDescent="0.25">
      <c r="A303" s="13">
        <v>300</v>
      </c>
      <c r="B303" s="1" t="s">
        <v>374</v>
      </c>
      <c r="C303" s="2" t="s">
        <v>274</v>
      </c>
      <c r="D303" s="32" t="s">
        <v>315</v>
      </c>
      <c r="E303" s="2" t="s">
        <v>263</v>
      </c>
      <c r="F303" s="151">
        <v>15870</v>
      </c>
      <c r="G303" s="150">
        <v>4708.3679999999995</v>
      </c>
      <c r="R303" s="15" t="e">
        <f>F303-#REF!</f>
        <v>#REF!</v>
      </c>
    </row>
    <row r="304" spans="1:18" ht="28.5" customHeight="1" x14ac:dyDescent="0.25">
      <c r="A304" s="13">
        <v>301</v>
      </c>
      <c r="B304" s="1" t="s">
        <v>374</v>
      </c>
      <c r="C304" s="2" t="s">
        <v>274</v>
      </c>
      <c r="D304" s="32" t="s">
        <v>315</v>
      </c>
      <c r="E304" s="2" t="s">
        <v>264</v>
      </c>
      <c r="F304" s="141"/>
      <c r="G304" s="128">
        <v>4499.1071999999995</v>
      </c>
      <c r="R304" s="15" t="e">
        <f>F304-#REF!</f>
        <v>#REF!</v>
      </c>
    </row>
    <row r="305" spans="1:18" ht="33.6" customHeight="1" x14ac:dyDescent="0.25">
      <c r="A305" s="13">
        <v>302</v>
      </c>
      <c r="B305" s="1" t="s">
        <v>374</v>
      </c>
      <c r="C305" s="2" t="s">
        <v>274</v>
      </c>
      <c r="D305" s="3" t="s">
        <v>314</v>
      </c>
      <c r="E305" s="2" t="s">
        <v>305</v>
      </c>
      <c r="F305" s="141"/>
      <c r="G305" s="128">
        <v>2964.5279999999993</v>
      </c>
      <c r="R305" s="15" t="e">
        <f>F305-#REF!</f>
        <v>#REF!</v>
      </c>
    </row>
    <row r="306" spans="1:18" ht="52.5" customHeight="1" x14ac:dyDescent="0.25">
      <c r="A306" s="13">
        <v>303</v>
      </c>
      <c r="B306" s="1" t="s">
        <v>333</v>
      </c>
      <c r="C306" s="2" t="s">
        <v>274</v>
      </c>
      <c r="D306" s="32" t="s">
        <v>322</v>
      </c>
      <c r="E306" s="2" t="s">
        <v>265</v>
      </c>
      <c r="F306" s="20">
        <v>3234</v>
      </c>
      <c r="G306" s="40">
        <v>2026.1759999999999</v>
      </c>
      <c r="R306" s="15" t="e">
        <f>F306-#REF!</f>
        <v>#REF!</v>
      </c>
    </row>
    <row r="307" spans="1:18" ht="39" customHeight="1" x14ac:dyDescent="0.25">
      <c r="A307" s="13">
        <v>304</v>
      </c>
      <c r="B307" s="1" t="s">
        <v>333</v>
      </c>
      <c r="C307" s="2" t="s">
        <v>274</v>
      </c>
      <c r="D307" s="32" t="s">
        <v>323</v>
      </c>
      <c r="E307" s="2" t="s">
        <v>266</v>
      </c>
      <c r="F307" s="20">
        <v>2665</v>
      </c>
      <c r="G307" s="40">
        <v>2258.6879999999996</v>
      </c>
      <c r="R307" s="15" t="e">
        <f>F307-#REF!</f>
        <v>#REF!</v>
      </c>
    </row>
    <row r="308" spans="1:18" ht="25.5" x14ac:dyDescent="0.25">
      <c r="A308" s="13">
        <v>305</v>
      </c>
      <c r="B308" s="1" t="s">
        <v>333</v>
      </c>
      <c r="C308" s="2" t="s">
        <v>274</v>
      </c>
      <c r="D308" s="32" t="s">
        <v>313</v>
      </c>
      <c r="E308" s="2" t="s">
        <v>267</v>
      </c>
      <c r="F308" s="20">
        <v>1380</v>
      </c>
      <c r="G308" s="40">
        <v>1000</v>
      </c>
      <c r="R308" s="15" t="e">
        <f>F308-#REF!</f>
        <v>#REF!</v>
      </c>
    </row>
    <row r="309" spans="1:18" ht="25.5" x14ac:dyDescent="0.25">
      <c r="A309" s="13">
        <v>306</v>
      </c>
      <c r="B309" s="1" t="s">
        <v>333</v>
      </c>
      <c r="C309" s="2" t="s">
        <v>274</v>
      </c>
      <c r="D309" s="33" t="s">
        <v>325</v>
      </c>
      <c r="E309" s="2" t="s">
        <v>268</v>
      </c>
      <c r="F309" s="20">
        <v>400</v>
      </c>
      <c r="G309" s="40">
        <v>300</v>
      </c>
      <c r="R309" s="15" t="e">
        <f>F309-#REF!</f>
        <v>#REF!</v>
      </c>
    </row>
    <row r="310" spans="1:18" ht="25.5" x14ac:dyDescent="0.25">
      <c r="A310" s="13">
        <v>307</v>
      </c>
      <c r="B310" s="1" t="s">
        <v>374</v>
      </c>
      <c r="C310" s="2" t="s">
        <v>274</v>
      </c>
      <c r="D310" s="32" t="s">
        <v>311</v>
      </c>
      <c r="E310" s="2" t="s">
        <v>269</v>
      </c>
      <c r="F310" s="141">
        <v>10000</v>
      </c>
      <c r="G310" s="128">
        <v>6679.5</v>
      </c>
      <c r="R310" s="15" t="e">
        <f>F310-#REF!</f>
        <v>#REF!</v>
      </c>
    </row>
    <row r="311" spans="1:18" ht="25.5" x14ac:dyDescent="0.25">
      <c r="A311" s="13">
        <v>308</v>
      </c>
      <c r="B311" s="1" t="s">
        <v>374</v>
      </c>
      <c r="C311" s="2" t="s">
        <v>274</v>
      </c>
      <c r="D311" s="32" t="s">
        <v>311</v>
      </c>
      <c r="E311" s="2" t="s">
        <v>270</v>
      </c>
      <c r="F311" s="141"/>
      <c r="G311" s="128">
        <v>1245.5</v>
      </c>
      <c r="R311" s="15" t="e">
        <f>F311-#REF!</f>
        <v>#REF!</v>
      </c>
    </row>
    <row r="312" spans="1:18" ht="26.25" thickBot="1" x14ac:dyDescent="0.3">
      <c r="A312" s="43">
        <v>309</v>
      </c>
      <c r="B312" s="44" t="s">
        <v>374</v>
      </c>
      <c r="C312" s="45" t="s">
        <v>274</v>
      </c>
      <c r="D312" s="46" t="s">
        <v>312</v>
      </c>
      <c r="E312" s="47" t="s">
        <v>271</v>
      </c>
      <c r="F312" s="48">
        <v>1750</v>
      </c>
      <c r="G312" s="49">
        <v>941.67359999999985</v>
      </c>
      <c r="R312" s="15" t="e">
        <f>F312-#REF!</f>
        <v>#REF!</v>
      </c>
    </row>
  </sheetData>
  <autoFilter ref="A4:G312"/>
  <mergeCells count="28">
    <mergeCell ref="G301:G302"/>
    <mergeCell ref="G303:G305"/>
    <mergeCell ref="F303:F305"/>
    <mergeCell ref="F199:F200"/>
    <mergeCell ref="F310:F311"/>
    <mergeCell ref="F280:F284"/>
    <mergeCell ref="F301:F302"/>
    <mergeCell ref="A2:A3"/>
    <mergeCell ref="B2:B3"/>
    <mergeCell ref="C2:C3"/>
    <mergeCell ref="D2:D3"/>
    <mergeCell ref="E2:E3"/>
    <mergeCell ref="F136:F137"/>
    <mergeCell ref="F154:F155"/>
    <mergeCell ref="G310:G311"/>
    <mergeCell ref="B1:F1"/>
    <mergeCell ref="G136:G137"/>
    <mergeCell ref="G154:G155"/>
    <mergeCell ref="G199:G200"/>
    <mergeCell ref="G222:G223"/>
    <mergeCell ref="G224:G226"/>
    <mergeCell ref="G280:G284"/>
    <mergeCell ref="F2:F3"/>
    <mergeCell ref="G2:G3"/>
    <mergeCell ref="F222:F223"/>
    <mergeCell ref="F224:F226"/>
    <mergeCell ref="G267:G273"/>
    <mergeCell ref="F267:F273"/>
  </mergeCells>
  <conditionalFormatting sqref="G313:G1048576">
    <cfRule type="cellIs" dxfId="5" priority="156" operator="lessThan">
      <formula>0</formula>
    </cfRule>
    <cfRule type="cellIs" dxfId="4" priority="157" operator="lessThan">
      <formula>0</formula>
    </cfRule>
  </conditionalFormatting>
  <conditionalFormatting sqref="G2">
    <cfRule type="cellIs" dxfId="3" priority="39" operator="lessThan">
      <formula>0</formula>
    </cfRule>
    <cfRule type="cellIs" dxfId="2" priority="40" operator="lessThan">
      <formula>0</formula>
    </cfRule>
  </conditionalFormatting>
  <conditionalFormatting sqref="R5:R312">
    <cfRule type="cellIs" dxfId="1" priority="1" operator="greaterThan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10" orientation="landscape" r:id="rId1"/>
  <rowBreaks count="1" manualBreakCount="1">
    <brk id="289" max="16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view="pageBreakPreview" topLeftCell="A55" zoomScale="130" zoomScaleNormal="85" zoomScaleSheetLayoutView="130" workbookViewId="0">
      <selection activeCell="D71" sqref="D71"/>
    </sheetView>
  </sheetViews>
  <sheetFormatPr defaultRowHeight="15" x14ac:dyDescent="0.25"/>
  <cols>
    <col min="1" max="1" width="6.28515625" style="4" customWidth="1"/>
    <col min="2" max="2" width="9.7109375" style="4" bestFit="1" customWidth="1"/>
    <col min="3" max="3" width="20.7109375" style="34" customWidth="1"/>
    <col min="4" max="4" width="35.28515625" style="34" customWidth="1"/>
    <col min="5" max="7" width="14.5703125" style="87" customWidth="1"/>
    <col min="8" max="9" width="9.140625" style="4" customWidth="1"/>
    <col min="10" max="10" width="9.140625" style="4" hidden="1" customWidth="1"/>
    <col min="11" max="97" width="9.140625" style="4" customWidth="1"/>
    <col min="98" max="16384" width="9.140625" style="4"/>
  </cols>
  <sheetData>
    <row r="1" spans="1:10" s="11" customFormat="1" ht="52.5" customHeight="1" thickBot="1" x14ac:dyDescent="0.35">
      <c r="A1" s="153" t="s">
        <v>394</v>
      </c>
      <c r="B1" s="154"/>
      <c r="C1" s="154"/>
      <c r="D1" s="154"/>
      <c r="E1" s="154"/>
      <c r="F1" s="154"/>
      <c r="G1" s="154"/>
    </row>
    <row r="2" spans="1:10" ht="100.5" thickBot="1" x14ac:dyDescent="0.3">
      <c r="A2" s="120" t="s">
        <v>0</v>
      </c>
      <c r="B2" s="121" t="s">
        <v>373</v>
      </c>
      <c r="C2" s="121" t="s">
        <v>392</v>
      </c>
      <c r="D2" s="122" t="s">
        <v>2</v>
      </c>
      <c r="E2" s="123" t="s">
        <v>387</v>
      </c>
      <c r="F2" s="123" t="s">
        <v>386</v>
      </c>
      <c r="G2" s="93" t="s">
        <v>385</v>
      </c>
    </row>
    <row r="3" spans="1:10" s="8" customFormat="1" ht="16.5" thickBot="1" x14ac:dyDescent="0.3">
      <c r="A3" s="50">
        <v>1</v>
      </c>
      <c r="B3" s="51">
        <v>2</v>
      </c>
      <c r="C3" s="52">
        <v>3</v>
      </c>
      <c r="D3" s="51">
        <v>4</v>
      </c>
      <c r="E3" s="94">
        <v>5</v>
      </c>
      <c r="F3" s="94">
        <v>6</v>
      </c>
      <c r="G3" s="95">
        <v>7</v>
      </c>
    </row>
    <row r="4" spans="1:10" ht="25.5" x14ac:dyDescent="0.25">
      <c r="A4" s="88">
        <v>1</v>
      </c>
      <c r="B4" s="89" t="s">
        <v>374</v>
      </c>
      <c r="C4" s="90" t="s">
        <v>3</v>
      </c>
      <c r="D4" s="96" t="s">
        <v>105</v>
      </c>
      <c r="E4" s="116">
        <v>15162</v>
      </c>
      <c r="F4" s="116">
        <v>14409.296746538948</v>
      </c>
      <c r="G4" s="117">
        <v>752.70325346105164</v>
      </c>
      <c r="J4" s="15" t="e">
        <f>#REF!-#REF!</f>
        <v>#REF!</v>
      </c>
    </row>
    <row r="5" spans="1:10" ht="25.5" x14ac:dyDescent="0.25">
      <c r="A5" s="13">
        <v>2</v>
      </c>
      <c r="B5" s="1" t="s">
        <v>374</v>
      </c>
      <c r="C5" s="2" t="s">
        <v>3</v>
      </c>
      <c r="D5" s="97" t="s">
        <v>106</v>
      </c>
      <c r="E5" s="118">
        <v>20317</v>
      </c>
      <c r="F5" s="118">
        <v>17336.79245614964</v>
      </c>
      <c r="G5" s="119">
        <v>2980.2075438503598</v>
      </c>
      <c r="J5" s="15" t="e">
        <f>#REF!-#REF!</f>
        <v>#REF!</v>
      </c>
    </row>
    <row r="6" spans="1:10" ht="25.5" x14ac:dyDescent="0.25">
      <c r="A6" s="13">
        <v>3</v>
      </c>
      <c r="B6" s="1" t="s">
        <v>374</v>
      </c>
      <c r="C6" s="2" t="s">
        <v>3</v>
      </c>
      <c r="D6" s="97" t="s">
        <v>107</v>
      </c>
      <c r="E6" s="118">
        <v>22986</v>
      </c>
      <c r="F6" s="118">
        <v>17579.887984120938</v>
      </c>
      <c r="G6" s="119">
        <v>5406.1120158790618</v>
      </c>
      <c r="J6" s="15" t="e">
        <f>#REF!-#REF!</f>
        <v>#REF!</v>
      </c>
    </row>
    <row r="7" spans="1:10" ht="25.5" x14ac:dyDescent="0.25">
      <c r="A7" s="88">
        <v>4</v>
      </c>
      <c r="B7" s="1" t="s">
        <v>374</v>
      </c>
      <c r="C7" s="2" t="s">
        <v>3</v>
      </c>
      <c r="D7" s="97" t="s">
        <v>108</v>
      </c>
      <c r="E7" s="118">
        <v>11662.800000000001</v>
      </c>
      <c r="F7" s="118">
        <v>10012.047511008263</v>
      </c>
      <c r="G7" s="119">
        <v>1650.7524889917386</v>
      </c>
      <c r="J7" s="15" t="e">
        <f>#REF!-#REF!</f>
        <v>#REF!</v>
      </c>
    </row>
    <row r="8" spans="1:10" ht="25.5" x14ac:dyDescent="0.25">
      <c r="A8" s="13">
        <v>5</v>
      </c>
      <c r="B8" s="1" t="s">
        <v>374</v>
      </c>
      <c r="C8" s="2" t="s">
        <v>3</v>
      </c>
      <c r="D8" s="97" t="s">
        <v>41</v>
      </c>
      <c r="E8" s="118">
        <v>5833</v>
      </c>
      <c r="F8" s="118">
        <v>3111.8804576286775</v>
      </c>
      <c r="G8" s="119">
        <v>2721.1195423713225</v>
      </c>
      <c r="J8" s="15" t="e">
        <f>#REF!-#REF!</f>
        <v>#REF!</v>
      </c>
    </row>
    <row r="9" spans="1:10" ht="25.5" x14ac:dyDescent="0.25">
      <c r="A9" s="13">
        <v>6</v>
      </c>
      <c r="B9" s="1" t="s">
        <v>374</v>
      </c>
      <c r="C9" s="2" t="s">
        <v>3</v>
      </c>
      <c r="D9" s="97" t="s">
        <v>42</v>
      </c>
      <c r="E9" s="118">
        <v>5200</v>
      </c>
      <c r="F9" s="118">
        <v>4780.8604662680355</v>
      </c>
      <c r="G9" s="119">
        <v>419.13953373196455</v>
      </c>
      <c r="J9" s="15" t="e">
        <f>#REF!-#REF!</f>
        <v>#REF!</v>
      </c>
    </row>
    <row r="10" spans="1:10" ht="25.5" x14ac:dyDescent="0.25">
      <c r="A10" s="88">
        <v>7</v>
      </c>
      <c r="B10" s="1" t="s">
        <v>374</v>
      </c>
      <c r="C10" s="2" t="s">
        <v>3</v>
      </c>
      <c r="D10" s="97" t="s">
        <v>109</v>
      </c>
      <c r="E10" s="118">
        <v>9004</v>
      </c>
      <c r="F10" s="118">
        <v>3546.7456054416971</v>
      </c>
      <c r="G10" s="119">
        <v>5457.2543945583029</v>
      </c>
      <c r="J10" s="15" t="e">
        <f>#REF!-#REF!</f>
        <v>#REF!</v>
      </c>
    </row>
    <row r="11" spans="1:10" ht="25.5" x14ac:dyDescent="0.25">
      <c r="A11" s="13">
        <v>8</v>
      </c>
      <c r="B11" s="1" t="s">
        <v>376</v>
      </c>
      <c r="C11" s="2" t="s">
        <v>3</v>
      </c>
      <c r="D11" s="97" t="s">
        <v>388</v>
      </c>
      <c r="E11" s="118">
        <v>745</v>
      </c>
      <c r="F11" s="118">
        <v>38</v>
      </c>
      <c r="G11" s="119">
        <v>707</v>
      </c>
      <c r="J11" s="15" t="e">
        <f>#REF!-#REF!</f>
        <v>#REF!</v>
      </c>
    </row>
    <row r="12" spans="1:10" ht="51" x14ac:dyDescent="0.25">
      <c r="A12" s="13">
        <v>9</v>
      </c>
      <c r="B12" s="1" t="s">
        <v>375</v>
      </c>
      <c r="C12" s="2" t="s">
        <v>59</v>
      </c>
      <c r="D12" s="98" t="s">
        <v>114</v>
      </c>
      <c r="E12" s="118">
        <v>47720</v>
      </c>
      <c r="F12" s="118">
        <v>26145.028682795699</v>
      </c>
      <c r="G12" s="119">
        <v>21574.971317204301</v>
      </c>
      <c r="J12" s="15" t="e">
        <f>#REF!-#REF!</f>
        <v>#REF!</v>
      </c>
    </row>
    <row r="13" spans="1:10" ht="51" x14ac:dyDescent="0.25">
      <c r="A13" s="88">
        <v>10</v>
      </c>
      <c r="B13" s="1" t="s">
        <v>374</v>
      </c>
      <c r="C13" s="2" t="s">
        <v>59</v>
      </c>
      <c r="D13" s="98" t="s">
        <v>119</v>
      </c>
      <c r="E13" s="118">
        <v>21147</v>
      </c>
      <c r="F13" s="118">
        <v>18826.254920869826</v>
      </c>
      <c r="G13" s="119">
        <v>2320.7450791301744</v>
      </c>
      <c r="J13" s="15" t="e">
        <f>#REF!-#REF!</f>
        <v>#REF!</v>
      </c>
    </row>
    <row r="14" spans="1:10" ht="51" x14ac:dyDescent="0.25">
      <c r="A14" s="13">
        <v>11</v>
      </c>
      <c r="B14" s="1" t="s">
        <v>333</v>
      </c>
      <c r="C14" s="2" t="s">
        <v>59</v>
      </c>
      <c r="D14" s="98" t="s">
        <v>120</v>
      </c>
      <c r="E14" s="118">
        <v>10056</v>
      </c>
      <c r="F14" s="118">
        <v>5508.6866560973749</v>
      </c>
      <c r="G14" s="119">
        <v>4547.3133439026251</v>
      </c>
      <c r="J14" s="15" t="e">
        <f>#REF!-#REF!</f>
        <v>#REF!</v>
      </c>
    </row>
    <row r="15" spans="1:10" ht="51" x14ac:dyDescent="0.25">
      <c r="A15" s="13">
        <v>12</v>
      </c>
      <c r="B15" s="1" t="s">
        <v>333</v>
      </c>
      <c r="C15" s="2" t="s">
        <v>59</v>
      </c>
      <c r="D15" s="98" t="s">
        <v>124</v>
      </c>
      <c r="E15" s="118">
        <v>554</v>
      </c>
      <c r="F15" s="118">
        <v>505.88709677419354</v>
      </c>
      <c r="G15" s="119">
        <v>48.112903225806463</v>
      </c>
      <c r="J15" s="15" t="e">
        <f>#REF!-#REF!</f>
        <v>#REF!</v>
      </c>
    </row>
    <row r="16" spans="1:10" ht="51" x14ac:dyDescent="0.25">
      <c r="A16" s="88">
        <v>13</v>
      </c>
      <c r="B16" s="1" t="s">
        <v>374</v>
      </c>
      <c r="C16" s="2" t="s">
        <v>59</v>
      </c>
      <c r="D16" s="98" t="s">
        <v>127</v>
      </c>
      <c r="E16" s="118">
        <v>2944</v>
      </c>
      <c r="F16" s="118">
        <v>1350.9686801433691</v>
      </c>
      <c r="G16" s="119">
        <v>1593.0313198566309</v>
      </c>
      <c r="J16" s="15" t="e">
        <f>#REF!-#REF!</f>
        <v>#REF!</v>
      </c>
    </row>
    <row r="17" spans="1:10" ht="51" x14ac:dyDescent="0.25">
      <c r="A17" s="13">
        <v>14</v>
      </c>
      <c r="B17" s="1" t="s">
        <v>374</v>
      </c>
      <c r="C17" s="2" t="s">
        <v>59</v>
      </c>
      <c r="D17" s="98" t="s">
        <v>130</v>
      </c>
      <c r="E17" s="118">
        <v>1008</v>
      </c>
      <c r="F17" s="118">
        <v>491.88499999999999</v>
      </c>
      <c r="G17" s="119">
        <v>516.11500000000001</v>
      </c>
      <c r="J17" s="15" t="e">
        <f>#REF!-#REF!</f>
        <v>#REF!</v>
      </c>
    </row>
    <row r="18" spans="1:10" ht="51" x14ac:dyDescent="0.25">
      <c r="A18" s="13">
        <v>15</v>
      </c>
      <c r="B18" s="1" t="s">
        <v>374</v>
      </c>
      <c r="C18" s="2" t="s">
        <v>59</v>
      </c>
      <c r="D18" s="98" t="s">
        <v>132</v>
      </c>
      <c r="E18" s="118">
        <v>8818</v>
      </c>
      <c r="F18" s="118">
        <v>3049.3745237329522</v>
      </c>
      <c r="G18" s="119">
        <v>5768.6254762670478</v>
      </c>
      <c r="J18" s="15" t="e">
        <f>#REF!-#REF!</f>
        <v>#REF!</v>
      </c>
    </row>
    <row r="19" spans="1:10" ht="51.75" thickBot="1" x14ac:dyDescent="0.3">
      <c r="A19" s="88">
        <v>16</v>
      </c>
      <c r="B19" s="44" t="s">
        <v>380</v>
      </c>
      <c r="C19" s="45" t="s">
        <v>59</v>
      </c>
      <c r="D19" s="99" t="s">
        <v>321</v>
      </c>
      <c r="E19" s="107">
        <v>1504</v>
      </c>
      <c r="F19" s="107">
        <v>1010.5925419354837</v>
      </c>
      <c r="G19" s="108">
        <v>493.40745806451628</v>
      </c>
      <c r="J19" s="15" t="e">
        <f>#REF!-#REF!</f>
        <v>#REF!</v>
      </c>
    </row>
    <row r="20" spans="1:10" ht="25.5" x14ac:dyDescent="0.25">
      <c r="A20" s="13">
        <v>17</v>
      </c>
      <c r="B20" s="55" t="s">
        <v>333</v>
      </c>
      <c r="C20" s="56" t="s">
        <v>72</v>
      </c>
      <c r="D20" s="100" t="s">
        <v>138</v>
      </c>
      <c r="E20" s="109">
        <v>37065</v>
      </c>
      <c r="F20" s="109">
        <v>25529.566621875387</v>
      </c>
      <c r="G20" s="110">
        <v>11535.433378124613</v>
      </c>
      <c r="J20" s="15" t="e">
        <f>#REF!-#REF!</f>
        <v>#REF!</v>
      </c>
    </row>
    <row r="21" spans="1:10" x14ac:dyDescent="0.25">
      <c r="A21" s="13">
        <v>18</v>
      </c>
      <c r="B21" s="1" t="s">
        <v>333</v>
      </c>
      <c r="C21" s="2" t="s">
        <v>72</v>
      </c>
      <c r="D21" s="97" t="s">
        <v>142</v>
      </c>
      <c r="E21" s="111">
        <v>10054</v>
      </c>
      <c r="F21" s="111">
        <v>6633.9359999999997</v>
      </c>
      <c r="G21" s="112">
        <v>3420.0640000000003</v>
      </c>
      <c r="J21" s="15" t="e">
        <f>#REF!-#REF!</f>
        <v>#REF!</v>
      </c>
    </row>
    <row r="22" spans="1:10" x14ac:dyDescent="0.25">
      <c r="A22" s="88">
        <v>19</v>
      </c>
      <c r="B22" s="1" t="s">
        <v>374</v>
      </c>
      <c r="C22" s="2" t="s">
        <v>72</v>
      </c>
      <c r="D22" s="97" t="s">
        <v>73</v>
      </c>
      <c r="E22" s="111">
        <v>1500</v>
      </c>
      <c r="F22" s="111">
        <v>1200</v>
      </c>
      <c r="G22" s="112">
        <v>300</v>
      </c>
      <c r="J22" s="15" t="e">
        <f>#REF!-#REF!</f>
        <v>#REF!</v>
      </c>
    </row>
    <row r="23" spans="1:10" x14ac:dyDescent="0.25">
      <c r="A23" s="13">
        <v>20</v>
      </c>
      <c r="B23" s="1" t="s">
        <v>374</v>
      </c>
      <c r="C23" s="2" t="s">
        <v>72</v>
      </c>
      <c r="D23" s="97" t="s">
        <v>74</v>
      </c>
      <c r="E23" s="111">
        <v>14299</v>
      </c>
      <c r="F23" s="111">
        <v>13721.470991151782</v>
      </c>
      <c r="G23" s="112">
        <v>577.52900884821793</v>
      </c>
      <c r="J23" s="15" t="e">
        <f>#REF!-#REF!</f>
        <v>#REF!</v>
      </c>
    </row>
    <row r="24" spans="1:10" x14ac:dyDescent="0.25">
      <c r="A24" s="13">
        <v>21</v>
      </c>
      <c r="B24" s="1" t="s">
        <v>378</v>
      </c>
      <c r="C24" s="2" t="s">
        <v>72</v>
      </c>
      <c r="D24" s="97" t="s">
        <v>147</v>
      </c>
      <c r="E24" s="111">
        <v>5900</v>
      </c>
      <c r="F24" s="111">
        <v>2535.5375999999997</v>
      </c>
      <c r="G24" s="112">
        <v>3364.4624000000003</v>
      </c>
      <c r="J24" s="15" t="e">
        <f>#REF!-#REF!</f>
        <v>#REF!</v>
      </c>
    </row>
    <row r="25" spans="1:10" x14ac:dyDescent="0.25">
      <c r="A25" s="88">
        <v>22</v>
      </c>
      <c r="B25" s="1" t="s">
        <v>377</v>
      </c>
      <c r="C25" s="2" t="s">
        <v>72</v>
      </c>
      <c r="D25" s="101" t="s">
        <v>150</v>
      </c>
      <c r="E25" s="111">
        <v>2760</v>
      </c>
      <c r="F25" s="111">
        <v>2392.7224000000001</v>
      </c>
      <c r="G25" s="112">
        <v>367.27759999999989</v>
      </c>
      <c r="J25" s="15" t="e">
        <f>#REF!-#REF!</f>
        <v>#REF!</v>
      </c>
    </row>
    <row r="26" spans="1:10" x14ac:dyDescent="0.25">
      <c r="A26" s="13">
        <v>23</v>
      </c>
      <c r="B26" s="1" t="s">
        <v>374</v>
      </c>
      <c r="C26" s="2" t="s">
        <v>72</v>
      </c>
      <c r="D26" s="97" t="s">
        <v>151</v>
      </c>
      <c r="E26" s="111">
        <v>14648</v>
      </c>
      <c r="F26" s="111">
        <v>10905.15101482279</v>
      </c>
      <c r="G26" s="112">
        <v>3742.8489851772101</v>
      </c>
      <c r="J26" s="15" t="e">
        <f>#REF!-#REF!</f>
        <v>#REF!</v>
      </c>
    </row>
    <row r="27" spans="1:10" x14ac:dyDescent="0.25">
      <c r="A27" s="13">
        <v>24</v>
      </c>
      <c r="B27" s="1" t="s">
        <v>374</v>
      </c>
      <c r="C27" s="2" t="s">
        <v>72</v>
      </c>
      <c r="D27" s="97" t="s">
        <v>156</v>
      </c>
      <c r="E27" s="111">
        <v>5100</v>
      </c>
      <c r="F27" s="111">
        <v>3820.4359776803049</v>
      </c>
      <c r="G27" s="112">
        <v>1279.5640223196951</v>
      </c>
      <c r="J27" s="15" t="e">
        <f>#REF!-#REF!</f>
        <v>#REF!</v>
      </c>
    </row>
    <row r="28" spans="1:10" ht="15.75" thickBot="1" x14ac:dyDescent="0.3">
      <c r="A28" s="88">
        <v>25</v>
      </c>
      <c r="B28" s="44" t="s">
        <v>333</v>
      </c>
      <c r="C28" s="45" t="s">
        <v>72</v>
      </c>
      <c r="D28" s="102" t="s">
        <v>157</v>
      </c>
      <c r="E28" s="107">
        <v>3034</v>
      </c>
      <c r="F28" s="107">
        <v>2278.3852863132424</v>
      </c>
      <c r="G28" s="108">
        <v>755.61471368675757</v>
      </c>
      <c r="J28" s="15" t="e">
        <f>#REF!-#REF!</f>
        <v>#REF!</v>
      </c>
    </row>
    <row r="29" spans="1:10" ht="25.5" x14ac:dyDescent="0.25">
      <c r="A29" s="13">
        <v>26</v>
      </c>
      <c r="B29" s="55" t="s">
        <v>374</v>
      </c>
      <c r="C29" s="56" t="s">
        <v>49</v>
      </c>
      <c r="D29" s="103" t="s">
        <v>308</v>
      </c>
      <c r="E29" s="109">
        <v>23376</v>
      </c>
      <c r="F29" s="109">
        <v>16002.152175975782</v>
      </c>
      <c r="G29" s="110">
        <v>7373.8478240242184</v>
      </c>
      <c r="J29" s="15" t="e">
        <f>#REF!-#REF!</f>
        <v>#REF!</v>
      </c>
    </row>
    <row r="30" spans="1:10" ht="25.5" x14ac:dyDescent="0.25">
      <c r="A30" s="13">
        <v>27</v>
      </c>
      <c r="B30" s="1" t="s">
        <v>374</v>
      </c>
      <c r="C30" s="2" t="s">
        <v>49</v>
      </c>
      <c r="D30" s="98" t="s">
        <v>166</v>
      </c>
      <c r="E30" s="111">
        <v>6188</v>
      </c>
      <c r="F30" s="111">
        <v>1409.84</v>
      </c>
      <c r="G30" s="112">
        <v>4778.16</v>
      </c>
      <c r="J30" s="15" t="e">
        <f>#REF!-#REF!</f>
        <v>#REF!</v>
      </c>
    </row>
    <row r="31" spans="1:10" ht="25.5" x14ac:dyDescent="0.25">
      <c r="A31" s="88">
        <v>28</v>
      </c>
      <c r="B31" s="1" t="s">
        <v>374</v>
      </c>
      <c r="C31" s="2" t="s">
        <v>49</v>
      </c>
      <c r="D31" s="98" t="s">
        <v>306</v>
      </c>
      <c r="E31" s="111">
        <v>618</v>
      </c>
      <c r="F31" s="111">
        <v>487.19279318263398</v>
      </c>
      <c r="G31" s="112">
        <v>130.80720681736602</v>
      </c>
      <c r="J31" s="15" t="e">
        <f>#REF!-#REF!</f>
        <v>#REF!</v>
      </c>
    </row>
    <row r="32" spans="1:10" ht="25.5" x14ac:dyDescent="0.25">
      <c r="A32" s="13">
        <v>29</v>
      </c>
      <c r="B32" s="1" t="s">
        <v>374</v>
      </c>
      <c r="C32" s="2" t="s">
        <v>49</v>
      </c>
      <c r="D32" s="98" t="s">
        <v>307</v>
      </c>
      <c r="E32" s="111">
        <v>2027</v>
      </c>
      <c r="F32" s="111">
        <v>1172.7259084818406</v>
      </c>
      <c r="G32" s="112">
        <v>854.27409151815937</v>
      </c>
      <c r="J32" s="15" t="e">
        <f>#REF!-#REF!</f>
        <v>#REF!</v>
      </c>
    </row>
    <row r="33" spans="1:10" ht="25.5" x14ac:dyDescent="0.25">
      <c r="A33" s="13">
        <v>30</v>
      </c>
      <c r="B33" s="1" t="s">
        <v>375</v>
      </c>
      <c r="C33" s="2" t="s">
        <v>49</v>
      </c>
      <c r="D33" s="98" t="s">
        <v>281</v>
      </c>
      <c r="E33" s="111">
        <v>8252.4</v>
      </c>
      <c r="F33" s="111">
        <v>3205.7376500172263</v>
      </c>
      <c r="G33" s="112">
        <v>5046.6623499827729</v>
      </c>
      <c r="J33" s="15" t="e">
        <f>#REF!-#REF!</f>
        <v>#REF!</v>
      </c>
    </row>
    <row r="34" spans="1:10" ht="25.5" x14ac:dyDescent="0.25">
      <c r="A34" s="88">
        <v>31</v>
      </c>
      <c r="B34" s="1" t="s">
        <v>374</v>
      </c>
      <c r="C34" s="2" t="s">
        <v>49</v>
      </c>
      <c r="D34" s="98" t="s">
        <v>332</v>
      </c>
      <c r="E34" s="111">
        <v>1184</v>
      </c>
      <c r="F34" s="111">
        <v>747.45635711438081</v>
      </c>
      <c r="G34" s="112">
        <v>436.54364288561919</v>
      </c>
      <c r="J34" s="15" t="e">
        <f>#REF!-#REF!</f>
        <v>#REF!</v>
      </c>
    </row>
    <row r="35" spans="1:10" ht="25.5" x14ac:dyDescent="0.25">
      <c r="A35" s="13">
        <v>32</v>
      </c>
      <c r="B35" s="1" t="s">
        <v>333</v>
      </c>
      <c r="C35" s="2" t="s">
        <v>49</v>
      </c>
      <c r="D35" s="98" t="s">
        <v>172</v>
      </c>
      <c r="E35" s="111">
        <v>17861</v>
      </c>
      <c r="F35" s="111">
        <v>16196.986424490708</v>
      </c>
      <c r="G35" s="112">
        <v>1664.0135755092924</v>
      </c>
      <c r="J35" s="15" t="e">
        <f>#REF!-#REF!</f>
        <v>#REF!</v>
      </c>
    </row>
    <row r="36" spans="1:10" ht="25.5" x14ac:dyDescent="0.25">
      <c r="A36" s="13">
        <v>33</v>
      </c>
      <c r="B36" s="1" t="s">
        <v>374</v>
      </c>
      <c r="C36" s="2" t="s">
        <v>49</v>
      </c>
      <c r="D36" s="98" t="s">
        <v>177</v>
      </c>
      <c r="E36" s="111">
        <v>3780</v>
      </c>
      <c r="F36" s="111">
        <v>2891.4016079256917</v>
      </c>
      <c r="G36" s="112">
        <v>888.59839207430832</v>
      </c>
      <c r="J36" s="15" t="e">
        <f>#REF!-#REF!</f>
        <v>#REF!</v>
      </c>
    </row>
    <row r="37" spans="1:10" ht="25.5" x14ac:dyDescent="0.25">
      <c r="A37" s="88">
        <v>34</v>
      </c>
      <c r="B37" s="1" t="s">
        <v>333</v>
      </c>
      <c r="C37" s="2" t="s">
        <v>49</v>
      </c>
      <c r="D37" s="98" t="s">
        <v>182</v>
      </c>
      <c r="E37" s="111">
        <v>1560</v>
      </c>
      <c r="F37" s="111">
        <v>1550.8120951241901</v>
      </c>
      <c r="G37" s="112">
        <v>9.1879048758098634</v>
      </c>
      <c r="J37" s="15" t="e">
        <f>#REF!-#REF!</f>
        <v>#REF!</v>
      </c>
    </row>
    <row r="38" spans="1:10" ht="26.25" thickBot="1" x14ac:dyDescent="0.3">
      <c r="A38" s="13">
        <v>35</v>
      </c>
      <c r="B38" s="44" t="s">
        <v>379</v>
      </c>
      <c r="C38" s="45" t="s">
        <v>49</v>
      </c>
      <c r="D38" s="99" t="s">
        <v>103</v>
      </c>
      <c r="E38" s="107">
        <v>2096</v>
      </c>
      <c r="F38" s="107">
        <v>1743.4199999999996</v>
      </c>
      <c r="G38" s="108">
        <v>352.58000000000038</v>
      </c>
      <c r="J38" s="15" t="e">
        <f>#REF!-#REF!</f>
        <v>#REF!</v>
      </c>
    </row>
    <row r="39" spans="1:10" ht="25.5" x14ac:dyDescent="0.25">
      <c r="A39" s="13">
        <v>36</v>
      </c>
      <c r="B39" s="1" t="s">
        <v>374</v>
      </c>
      <c r="C39" s="2" t="s">
        <v>48</v>
      </c>
      <c r="D39" s="98" t="s">
        <v>188</v>
      </c>
      <c r="E39" s="111">
        <v>300</v>
      </c>
      <c r="F39" s="111">
        <v>188.39260199282398</v>
      </c>
      <c r="G39" s="112">
        <v>111.60739800717602</v>
      </c>
      <c r="J39" s="15" t="e">
        <f>#REF!-#REF!</f>
        <v>#REF!</v>
      </c>
    </row>
    <row r="40" spans="1:10" ht="25.5" x14ac:dyDescent="0.25">
      <c r="A40" s="88">
        <v>37</v>
      </c>
      <c r="B40" s="1" t="s">
        <v>374</v>
      </c>
      <c r="C40" s="2" t="s">
        <v>48</v>
      </c>
      <c r="D40" s="98" t="s">
        <v>286</v>
      </c>
      <c r="E40" s="111">
        <v>1278</v>
      </c>
      <c r="F40" s="111">
        <v>1046.3039999999999</v>
      </c>
      <c r="G40" s="112">
        <v>231.69600000000014</v>
      </c>
      <c r="J40" s="15" t="e">
        <f>#REF!-#REF!</f>
        <v>#REF!</v>
      </c>
    </row>
    <row r="41" spans="1:10" ht="25.5" x14ac:dyDescent="0.25">
      <c r="A41" s="13">
        <v>38</v>
      </c>
      <c r="B41" s="1" t="s">
        <v>374</v>
      </c>
      <c r="C41" s="2" t="s">
        <v>48</v>
      </c>
      <c r="D41" s="98" t="s">
        <v>192</v>
      </c>
      <c r="E41" s="111">
        <v>4697</v>
      </c>
      <c r="F41" s="111">
        <v>4291.4629613710122</v>
      </c>
      <c r="G41" s="112">
        <v>405.53703862898783</v>
      </c>
      <c r="J41" s="15" t="e">
        <f>#REF!-#REF!</f>
        <v>#REF!</v>
      </c>
    </row>
    <row r="42" spans="1:10" ht="26.25" thickBot="1" x14ac:dyDescent="0.3">
      <c r="A42" s="13">
        <v>39</v>
      </c>
      <c r="B42" s="44" t="s">
        <v>333</v>
      </c>
      <c r="C42" s="45" t="s">
        <v>48</v>
      </c>
      <c r="D42" s="99" t="s">
        <v>196</v>
      </c>
      <c r="E42" s="107">
        <v>8131</v>
      </c>
      <c r="F42" s="107">
        <v>3545.808</v>
      </c>
      <c r="G42" s="108">
        <v>4585.192</v>
      </c>
      <c r="J42" s="15" t="e">
        <f>#REF!-#REF!</f>
        <v>#REF!</v>
      </c>
    </row>
    <row r="43" spans="1:10" ht="25.5" x14ac:dyDescent="0.25">
      <c r="A43" s="88">
        <v>40</v>
      </c>
      <c r="B43" s="55" t="s">
        <v>374</v>
      </c>
      <c r="C43" s="56" t="s">
        <v>86</v>
      </c>
      <c r="D43" s="100" t="s">
        <v>200</v>
      </c>
      <c r="E43" s="109">
        <v>12700</v>
      </c>
      <c r="F43" s="109">
        <v>9295.3914509668084</v>
      </c>
      <c r="G43" s="110">
        <v>3404.6085490331916</v>
      </c>
      <c r="J43" s="15" t="e">
        <f>#REF!-#REF!</f>
        <v>#REF!</v>
      </c>
    </row>
    <row r="44" spans="1:10" ht="25.5" x14ac:dyDescent="0.25">
      <c r="A44" s="13">
        <v>41</v>
      </c>
      <c r="B44" s="1" t="s">
        <v>374</v>
      </c>
      <c r="C44" s="2" t="s">
        <v>86</v>
      </c>
      <c r="D44" s="97" t="s">
        <v>389</v>
      </c>
      <c r="E44" s="111">
        <v>910</v>
      </c>
      <c r="F44" s="111">
        <v>836.28156662679987</v>
      </c>
      <c r="G44" s="112">
        <v>73.718433373200128</v>
      </c>
      <c r="J44" s="15" t="e">
        <f>#REF!-#REF!</f>
        <v>#REF!</v>
      </c>
    </row>
    <row r="45" spans="1:10" ht="25.5" x14ac:dyDescent="0.25">
      <c r="A45" s="13">
        <v>42</v>
      </c>
      <c r="B45" s="1" t="s">
        <v>374</v>
      </c>
      <c r="C45" s="2" t="s">
        <v>86</v>
      </c>
      <c r="D45" s="97" t="s">
        <v>90</v>
      </c>
      <c r="E45" s="111">
        <v>8550</v>
      </c>
      <c r="F45" s="111">
        <v>4561.7187588998977</v>
      </c>
      <c r="G45" s="112">
        <v>3988.2812411001023</v>
      </c>
      <c r="J45" s="15" t="e">
        <f>#REF!-#REF!</f>
        <v>#REF!</v>
      </c>
    </row>
    <row r="46" spans="1:10" ht="25.5" x14ac:dyDescent="0.25">
      <c r="A46" s="88">
        <v>43</v>
      </c>
      <c r="B46" s="1" t="s">
        <v>374</v>
      </c>
      <c r="C46" s="2" t="s">
        <v>86</v>
      </c>
      <c r="D46" s="97" t="s">
        <v>390</v>
      </c>
      <c r="E46" s="111">
        <v>18600</v>
      </c>
      <c r="F46" s="111">
        <v>11248.036049421931</v>
      </c>
      <c r="G46" s="112">
        <v>7351.9639505780688</v>
      </c>
      <c r="J46" s="15" t="e">
        <f>#REF!-#REF!</f>
        <v>#REF!</v>
      </c>
    </row>
    <row r="47" spans="1:10" ht="25.5" x14ac:dyDescent="0.25">
      <c r="A47" s="13">
        <v>44</v>
      </c>
      <c r="B47" s="1" t="s">
        <v>333</v>
      </c>
      <c r="C47" s="2" t="s">
        <v>86</v>
      </c>
      <c r="D47" s="97" t="s">
        <v>94</v>
      </c>
      <c r="E47" s="111">
        <v>2095</v>
      </c>
      <c r="F47" s="111">
        <v>2001.9987617908566</v>
      </c>
      <c r="G47" s="112">
        <v>93.001238209143366</v>
      </c>
      <c r="J47" s="15" t="e">
        <f>#REF!-#REF!</f>
        <v>#REF!</v>
      </c>
    </row>
    <row r="48" spans="1:10" ht="25.5" x14ac:dyDescent="0.25">
      <c r="A48" s="13">
        <v>45</v>
      </c>
      <c r="B48" s="1" t="s">
        <v>333</v>
      </c>
      <c r="C48" s="2" t="s">
        <v>86</v>
      </c>
      <c r="D48" s="97" t="s">
        <v>95</v>
      </c>
      <c r="E48" s="111">
        <v>20001</v>
      </c>
      <c r="F48" s="111">
        <v>12971.043836762759</v>
      </c>
      <c r="G48" s="112">
        <v>7029.9561632372406</v>
      </c>
      <c r="J48" s="15" t="e">
        <f>#REF!-#REF!</f>
        <v>#REF!</v>
      </c>
    </row>
    <row r="49" spans="1:10" ht="26.25" thickBot="1" x14ac:dyDescent="0.3">
      <c r="A49" s="88">
        <v>46</v>
      </c>
      <c r="B49" s="44" t="s">
        <v>333</v>
      </c>
      <c r="C49" s="45" t="s">
        <v>86</v>
      </c>
      <c r="D49" s="102" t="s">
        <v>96</v>
      </c>
      <c r="E49" s="107">
        <v>9062</v>
      </c>
      <c r="F49" s="107">
        <v>8383.6509166254091</v>
      </c>
      <c r="G49" s="108">
        <v>678.34908337459092</v>
      </c>
      <c r="J49" s="15" t="e">
        <f>#REF!-#REF!</f>
        <v>#REF!</v>
      </c>
    </row>
    <row r="50" spans="1:10" ht="25.5" x14ac:dyDescent="0.25">
      <c r="A50" s="13">
        <v>47</v>
      </c>
      <c r="B50" s="55" t="s">
        <v>374</v>
      </c>
      <c r="C50" s="56" t="s">
        <v>71</v>
      </c>
      <c r="D50" s="104" t="s">
        <v>212</v>
      </c>
      <c r="E50" s="109">
        <v>1367</v>
      </c>
      <c r="F50" s="109">
        <v>1055.115</v>
      </c>
      <c r="G50" s="113">
        <v>311.88499999999999</v>
      </c>
      <c r="J50" s="15" t="e">
        <f>#REF!-#REF!</f>
        <v>#REF!</v>
      </c>
    </row>
    <row r="51" spans="1:10" ht="25.5" x14ac:dyDescent="0.25">
      <c r="A51" s="13">
        <v>48</v>
      </c>
      <c r="B51" s="1" t="s">
        <v>333</v>
      </c>
      <c r="C51" s="2" t="s">
        <v>71</v>
      </c>
      <c r="D51" s="97" t="s">
        <v>214</v>
      </c>
      <c r="E51" s="111">
        <v>17060</v>
      </c>
      <c r="F51" s="111">
        <v>11435.729623509882</v>
      </c>
      <c r="G51" s="112">
        <v>5624.270376490118</v>
      </c>
      <c r="J51" s="15" t="e">
        <f>#REF!-#REF!</f>
        <v>#REF!</v>
      </c>
    </row>
    <row r="52" spans="1:10" ht="26.25" thickBot="1" x14ac:dyDescent="0.3">
      <c r="A52" s="88">
        <v>49</v>
      </c>
      <c r="B52" s="1" t="s">
        <v>333</v>
      </c>
      <c r="C52" s="2" t="s">
        <v>71</v>
      </c>
      <c r="D52" s="97" t="s">
        <v>222</v>
      </c>
      <c r="E52" s="111">
        <v>11380</v>
      </c>
      <c r="F52" s="111">
        <v>5527.7</v>
      </c>
      <c r="G52" s="112">
        <v>5852.3</v>
      </c>
      <c r="J52" s="15" t="e">
        <f>#REF!-#REF!</f>
        <v>#REF!</v>
      </c>
    </row>
    <row r="53" spans="1:10" ht="26.25" thickBot="1" x14ac:dyDescent="0.3">
      <c r="A53" s="13">
        <v>50</v>
      </c>
      <c r="B53" s="91" t="s">
        <v>374</v>
      </c>
      <c r="C53" s="92" t="s">
        <v>83</v>
      </c>
      <c r="D53" s="105" t="s">
        <v>226</v>
      </c>
      <c r="E53" s="114">
        <v>7830</v>
      </c>
      <c r="F53" s="114">
        <v>1762.745487672928</v>
      </c>
      <c r="G53" s="115">
        <v>6067.254512327072</v>
      </c>
      <c r="J53" s="15" t="e">
        <f>#REF!-#REF!</f>
        <v>#REF!</v>
      </c>
    </row>
    <row r="54" spans="1:10" ht="25.5" x14ac:dyDescent="0.25">
      <c r="A54" s="13">
        <v>51</v>
      </c>
      <c r="B54" s="55" t="s">
        <v>374</v>
      </c>
      <c r="C54" s="56" t="s">
        <v>84</v>
      </c>
      <c r="D54" s="100" t="s">
        <v>234</v>
      </c>
      <c r="E54" s="109">
        <v>4160</v>
      </c>
      <c r="F54" s="109">
        <v>3885</v>
      </c>
      <c r="G54" s="110">
        <v>274</v>
      </c>
      <c r="J54" s="15" t="e">
        <f>#REF!-#REF!</f>
        <v>#REF!</v>
      </c>
    </row>
    <row r="55" spans="1:10" ht="25.5" x14ac:dyDescent="0.25">
      <c r="A55" s="88">
        <v>52</v>
      </c>
      <c r="B55" s="1" t="s">
        <v>374</v>
      </c>
      <c r="C55" s="2" t="s">
        <v>84</v>
      </c>
      <c r="D55" s="97" t="s">
        <v>324</v>
      </c>
      <c r="E55" s="111">
        <v>7753</v>
      </c>
      <c r="F55" s="111">
        <v>7622</v>
      </c>
      <c r="G55" s="112">
        <v>130</v>
      </c>
      <c r="J55" s="15" t="e">
        <f>#REF!-#REF!</f>
        <v>#REF!</v>
      </c>
    </row>
    <row r="56" spans="1:10" ht="25.5" x14ac:dyDescent="0.25">
      <c r="A56" s="13">
        <v>53</v>
      </c>
      <c r="B56" s="1" t="s">
        <v>374</v>
      </c>
      <c r="C56" s="2" t="s">
        <v>84</v>
      </c>
      <c r="D56" s="97" t="s">
        <v>239</v>
      </c>
      <c r="E56" s="111">
        <v>1000</v>
      </c>
      <c r="F56" s="111">
        <v>920.34094213212245</v>
      </c>
      <c r="G56" s="112">
        <v>79.65905786787755</v>
      </c>
      <c r="J56" s="15" t="e">
        <f>#REF!-#REF!</f>
        <v>#REF!</v>
      </c>
    </row>
    <row r="57" spans="1:10" ht="25.5" x14ac:dyDescent="0.25">
      <c r="A57" s="13">
        <v>54</v>
      </c>
      <c r="B57" s="1" t="s">
        <v>374</v>
      </c>
      <c r="C57" s="2" t="s">
        <v>84</v>
      </c>
      <c r="D57" s="97" t="s">
        <v>240</v>
      </c>
      <c r="E57" s="111">
        <v>20890</v>
      </c>
      <c r="F57" s="111">
        <v>13403.316378219133</v>
      </c>
      <c r="G57" s="112">
        <v>7486.6836217808668</v>
      </c>
      <c r="J57" s="15" t="e">
        <f>#REF!-#REF!</f>
        <v>#REF!</v>
      </c>
    </row>
    <row r="58" spans="1:10" ht="25.5" x14ac:dyDescent="0.25">
      <c r="A58" s="88">
        <v>55</v>
      </c>
      <c r="B58" s="1" t="s">
        <v>374</v>
      </c>
      <c r="C58" s="2" t="s">
        <v>84</v>
      </c>
      <c r="D58" s="97" t="s">
        <v>320</v>
      </c>
      <c r="E58" s="111">
        <v>8351</v>
      </c>
      <c r="F58" s="111">
        <v>7244</v>
      </c>
      <c r="G58" s="112">
        <v>1107</v>
      </c>
      <c r="J58" s="15" t="e">
        <f>#REF!-#REF!</f>
        <v>#REF!</v>
      </c>
    </row>
    <row r="59" spans="1:10" ht="26.25" thickBot="1" x14ac:dyDescent="0.3">
      <c r="A59" s="13">
        <v>56</v>
      </c>
      <c r="B59" s="44" t="s">
        <v>374</v>
      </c>
      <c r="C59" s="76" t="s">
        <v>84</v>
      </c>
      <c r="D59" s="106" t="s">
        <v>318</v>
      </c>
      <c r="E59" s="107">
        <v>11555</v>
      </c>
      <c r="F59" s="107">
        <v>8189.6763632635748</v>
      </c>
      <c r="G59" s="108">
        <v>3365.3236367364252</v>
      </c>
      <c r="J59" s="15" t="e">
        <f>#REF!-#REF!</f>
        <v>#REF!</v>
      </c>
    </row>
    <row r="60" spans="1:10" ht="25.5" x14ac:dyDescent="0.25">
      <c r="A60" s="13">
        <v>57</v>
      </c>
      <c r="B60" s="1" t="s">
        <v>374</v>
      </c>
      <c r="C60" s="3" t="s">
        <v>274</v>
      </c>
      <c r="D60" s="97" t="s">
        <v>98</v>
      </c>
      <c r="E60" s="111">
        <v>4810</v>
      </c>
      <c r="F60" s="111">
        <v>3212.6259739983284</v>
      </c>
      <c r="G60" s="112">
        <v>1597.3740260016716</v>
      </c>
      <c r="J60" s="15" t="e">
        <f>#REF!-#REF!</f>
        <v>#REF!</v>
      </c>
    </row>
    <row r="61" spans="1:10" ht="25.5" x14ac:dyDescent="0.25">
      <c r="A61" s="88">
        <v>58</v>
      </c>
      <c r="B61" s="1" t="s">
        <v>374</v>
      </c>
      <c r="C61" s="3" t="s">
        <v>274</v>
      </c>
      <c r="D61" s="97" t="s">
        <v>391</v>
      </c>
      <c r="E61" s="111">
        <v>4000.4250000000002</v>
      </c>
      <c r="F61" s="111">
        <v>2612.5402736813808</v>
      </c>
      <c r="G61" s="112">
        <v>1387.8847263186194</v>
      </c>
      <c r="J61" s="15" t="e">
        <f>#REF!-#REF!</f>
        <v>#REF!</v>
      </c>
    </row>
    <row r="62" spans="1:10" ht="25.5" x14ac:dyDescent="0.25">
      <c r="A62" s="13">
        <v>59</v>
      </c>
      <c r="B62" s="1" t="s">
        <v>374</v>
      </c>
      <c r="C62" s="3" t="s">
        <v>274</v>
      </c>
      <c r="D62" s="97" t="s">
        <v>316</v>
      </c>
      <c r="E62" s="111">
        <v>4750</v>
      </c>
      <c r="F62" s="111">
        <v>2279.0286693617195</v>
      </c>
      <c r="G62" s="112">
        <v>2470.9713306382805</v>
      </c>
      <c r="J62" s="15" t="e">
        <f>#REF!-#REF!</f>
        <v>#REF!</v>
      </c>
    </row>
    <row r="63" spans="1:10" ht="25.5" x14ac:dyDescent="0.25">
      <c r="A63" s="13">
        <v>60</v>
      </c>
      <c r="B63" s="1" t="s">
        <v>374</v>
      </c>
      <c r="C63" s="2" t="s">
        <v>274</v>
      </c>
      <c r="D63" s="97" t="s">
        <v>315</v>
      </c>
      <c r="E63" s="111">
        <v>15870</v>
      </c>
      <c r="F63" s="111">
        <v>4708.3679999999995</v>
      </c>
      <c r="G63" s="112">
        <v>11161.632000000001</v>
      </c>
      <c r="J63" s="15" t="e">
        <f>#REF!-#REF!</f>
        <v>#REF!</v>
      </c>
    </row>
    <row r="64" spans="1:10" ht="25.5" x14ac:dyDescent="0.25">
      <c r="A64" s="88">
        <v>61</v>
      </c>
      <c r="B64" s="1" t="s">
        <v>333</v>
      </c>
      <c r="C64" s="2" t="s">
        <v>274</v>
      </c>
      <c r="D64" s="97" t="s">
        <v>313</v>
      </c>
      <c r="E64" s="111">
        <v>1380</v>
      </c>
      <c r="F64" s="111">
        <v>1000</v>
      </c>
      <c r="G64" s="112">
        <v>380</v>
      </c>
      <c r="J64" s="15" t="e">
        <f>#REF!-#REF!</f>
        <v>#REF!</v>
      </c>
    </row>
    <row r="65" spans="1:10" ht="25.5" x14ac:dyDescent="0.25">
      <c r="A65" s="13">
        <v>62</v>
      </c>
      <c r="B65" s="1" t="s">
        <v>374</v>
      </c>
      <c r="C65" s="2" t="s">
        <v>274</v>
      </c>
      <c r="D65" s="97" t="s">
        <v>311</v>
      </c>
      <c r="E65" s="111">
        <v>10500</v>
      </c>
      <c r="F65" s="111">
        <v>7925</v>
      </c>
      <c r="G65" s="112">
        <v>2575</v>
      </c>
      <c r="J65" s="15" t="e">
        <f>#REF!-#REF!</f>
        <v>#REF!</v>
      </c>
    </row>
    <row r="66" spans="1:10" ht="26.25" thickBot="1" x14ac:dyDescent="0.3">
      <c r="A66" s="13">
        <v>63</v>
      </c>
      <c r="B66" s="44" t="s">
        <v>374</v>
      </c>
      <c r="C66" s="45" t="s">
        <v>274</v>
      </c>
      <c r="D66" s="102" t="s">
        <v>312</v>
      </c>
      <c r="E66" s="107">
        <v>1750</v>
      </c>
      <c r="F66" s="107">
        <v>941.67359999999985</v>
      </c>
      <c r="G66" s="108">
        <v>808.32640000000015</v>
      </c>
      <c r="J66" s="15" t="e">
        <f>#REF!-#REF!</f>
        <v>#REF!</v>
      </c>
    </row>
    <row r="67" spans="1:10" x14ac:dyDescent="0.25">
      <c r="C67" s="34" t="s">
        <v>393</v>
      </c>
      <c r="G67" s="87">
        <f>G4+G5+G6+G7+G8+G9+G10+G11+G12+G13+G14+G15+G16+G17+G18+G19+G20+G21+G22+G23+G24+G25+G26+G27+G28+G29+G30+G31+G32+G33+G34+G35+G36+G37+G38+G39+G40+G41+G42+G43+G44+G45+G46+G47+G48+G49+G50+G51+G52+G53+G54+G55+G56+G57+G58+G59+G60+G61+G62+G63+G64+G65+G66</f>
        <v>182467.55555004158</v>
      </c>
    </row>
    <row r="69" spans="1:10" x14ac:dyDescent="0.25">
      <c r="A69" s="155"/>
      <c r="B69" s="155"/>
      <c r="C69" s="155"/>
      <c r="D69" s="155"/>
      <c r="E69" s="155"/>
      <c r="F69" s="155"/>
      <c r="G69" s="155"/>
    </row>
  </sheetData>
  <autoFilter ref="A3:D66"/>
  <mergeCells count="2">
    <mergeCell ref="A1:G1"/>
    <mergeCell ref="A69:G69"/>
  </mergeCells>
  <conditionalFormatting sqref="J4:J66">
    <cfRule type="cellIs" dxfId="0" priority="1" operator="greaterThan">
      <formula>100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fitToHeight="6" orientation="portrait" r:id="rId1"/>
  <headerFooter scaleWithDoc="0"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Мощность по ячейкам</vt:lpstr>
      <vt:lpstr>Мощность по ПС</vt:lpstr>
      <vt:lpstr>'Мощность по ПС'!Область_печати</vt:lpstr>
      <vt:lpstr>'Мощность по ячейкам'!Область_печати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Швецов</dc:creator>
  <cp:lastModifiedBy>Валерий Анатольевич</cp:lastModifiedBy>
  <cp:lastPrinted>2017-11-14T11:28:56Z</cp:lastPrinted>
  <dcterms:created xsi:type="dcterms:W3CDTF">2012-01-23T02:40:05Z</dcterms:created>
  <dcterms:modified xsi:type="dcterms:W3CDTF">2019-01-15T03:01:35Z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ExcelLinker_05B1AD79_444D_425E_8AD2_B39375E134EB">
    <vt:lpwstr>6</vt:lpwstr>
  </property>
</Properties>
</file>